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480" yWindow="855" windowWidth="28215" windowHeight="11670"/>
  </bookViews>
  <sheets>
    <sheet name="Форма 3" sheetId="1" r:id="rId1"/>
  </sheets>
  <definedNames>
    <definedName name="_xlnm.Print_Titles" localSheetId="0">'Форма 3'!$11:$11</definedName>
    <definedName name="_xlnm.Print_Area" localSheetId="0">'Форма 3'!$A$1:$S$80</definedName>
  </definedNames>
  <calcPr calcId="145621"/>
</workbook>
</file>

<file path=xl/calcChain.xml><?xml version="1.0" encoding="utf-8"?>
<calcChain xmlns="http://schemas.openxmlformats.org/spreadsheetml/2006/main">
  <c r="Q71" i="1" l="1"/>
  <c r="N71" i="1"/>
  <c r="J71" i="1"/>
  <c r="G71" i="1"/>
  <c r="D71" i="1"/>
  <c r="Q70" i="1"/>
  <c r="N70" i="1"/>
  <c r="J70" i="1"/>
  <c r="G70" i="1"/>
  <c r="D70" i="1"/>
  <c r="Q69" i="1"/>
  <c r="N69" i="1"/>
  <c r="J69" i="1"/>
  <c r="G69" i="1"/>
  <c r="D69" i="1"/>
  <c r="Q68" i="1"/>
  <c r="N68" i="1"/>
  <c r="J68" i="1"/>
  <c r="G68" i="1"/>
  <c r="D68" i="1"/>
  <c r="Q67" i="1"/>
  <c r="N67" i="1"/>
  <c r="J67" i="1"/>
  <c r="G67" i="1"/>
  <c r="D67" i="1"/>
  <c r="Q66" i="1"/>
  <c r="N66" i="1"/>
  <c r="J66" i="1"/>
  <c r="G66" i="1"/>
  <c r="D66" i="1"/>
  <c r="Q65" i="1"/>
  <c r="N65" i="1"/>
  <c r="J65" i="1"/>
  <c r="G65" i="1"/>
  <c r="D65" i="1"/>
  <c r="Q64" i="1"/>
  <c r="N64" i="1"/>
  <c r="J64" i="1"/>
  <c r="G64" i="1"/>
  <c r="D64" i="1"/>
  <c r="Q63" i="1"/>
  <c r="N63" i="1"/>
  <c r="J63" i="1"/>
  <c r="G63" i="1"/>
  <c r="D63" i="1"/>
  <c r="Q62" i="1"/>
  <c r="N62" i="1"/>
  <c r="J62" i="1"/>
  <c r="G62" i="1"/>
  <c r="D62" i="1"/>
  <c r="S61" i="1"/>
  <c r="R61" i="1"/>
  <c r="P61" i="1"/>
  <c r="O61" i="1"/>
  <c r="M61" i="1"/>
  <c r="L61" i="1"/>
  <c r="K61" i="1"/>
  <c r="I61" i="1"/>
  <c r="H61" i="1"/>
  <c r="F61" i="1"/>
  <c r="E61" i="1"/>
  <c r="C61" i="1"/>
  <c r="Q60" i="1"/>
  <c r="N60" i="1"/>
  <c r="J60" i="1"/>
  <c r="G60" i="1"/>
  <c r="D60" i="1"/>
  <c r="Q59" i="1"/>
  <c r="N59" i="1"/>
  <c r="J59" i="1"/>
  <c r="G59" i="1"/>
  <c r="D59" i="1"/>
  <c r="Q58" i="1"/>
  <c r="N58" i="1"/>
  <c r="J58" i="1"/>
  <c r="G58" i="1"/>
  <c r="D58" i="1"/>
  <c r="Q57" i="1"/>
  <c r="N57" i="1"/>
  <c r="J57" i="1"/>
  <c r="G57" i="1"/>
  <c r="D57" i="1"/>
  <c r="Q56" i="1"/>
  <c r="N56" i="1"/>
  <c r="J56" i="1"/>
  <c r="G56" i="1"/>
  <c r="D56" i="1"/>
  <c r="Q55" i="1"/>
  <c r="N55" i="1"/>
  <c r="J55" i="1"/>
  <c r="G55" i="1"/>
  <c r="D55" i="1"/>
  <c r="Q54" i="1"/>
  <c r="N54" i="1"/>
  <c r="J54" i="1"/>
  <c r="G54" i="1"/>
  <c r="D54" i="1"/>
  <c r="Q53" i="1"/>
  <c r="N53" i="1"/>
  <c r="J53" i="1"/>
  <c r="G53" i="1"/>
  <c r="D53" i="1"/>
  <c r="Q52" i="1"/>
  <c r="N52" i="1"/>
  <c r="J52" i="1"/>
  <c r="G52" i="1"/>
  <c r="D52" i="1"/>
  <c r="Q51" i="1"/>
  <c r="N51" i="1"/>
  <c r="J51" i="1"/>
  <c r="G51" i="1"/>
  <c r="D51" i="1"/>
  <c r="Q50" i="1"/>
  <c r="N50" i="1"/>
  <c r="J50" i="1"/>
  <c r="G50" i="1"/>
  <c r="D50" i="1"/>
  <c r="S49" i="1"/>
  <c r="R49" i="1"/>
  <c r="P49" i="1"/>
  <c r="O49" i="1"/>
  <c r="M49" i="1"/>
  <c r="L49" i="1"/>
  <c r="K49" i="1"/>
  <c r="I49" i="1"/>
  <c r="H49" i="1"/>
  <c r="F49" i="1"/>
  <c r="E49" i="1"/>
  <c r="C49" i="1"/>
  <c r="Q48" i="1"/>
  <c r="N48" i="1"/>
  <c r="J48" i="1"/>
  <c r="G48" i="1"/>
  <c r="D48" i="1"/>
  <c r="Q47" i="1"/>
  <c r="N47" i="1"/>
  <c r="J47" i="1"/>
  <c r="G47" i="1"/>
  <c r="D47" i="1"/>
  <c r="Q46" i="1"/>
  <c r="N46" i="1"/>
  <c r="J46" i="1"/>
  <c r="G46" i="1"/>
  <c r="D46" i="1"/>
  <c r="Q45" i="1"/>
  <c r="N45" i="1"/>
  <c r="J45" i="1"/>
  <c r="G45" i="1"/>
  <c r="D45" i="1"/>
  <c r="Q44" i="1"/>
  <c r="N44" i="1"/>
  <c r="J44" i="1"/>
  <c r="G44" i="1"/>
  <c r="D44" i="1"/>
  <c r="Q43" i="1"/>
  <c r="N43" i="1"/>
  <c r="J43" i="1"/>
  <c r="G43" i="1"/>
  <c r="D43" i="1"/>
  <c r="Q42" i="1"/>
  <c r="N42" i="1"/>
  <c r="J42" i="1"/>
  <c r="G42" i="1"/>
  <c r="D42" i="1"/>
  <c r="Q41" i="1"/>
  <c r="N41" i="1"/>
  <c r="J41" i="1"/>
  <c r="G41" i="1"/>
  <c r="D41" i="1"/>
  <c r="Q40" i="1"/>
  <c r="N40" i="1"/>
  <c r="J40" i="1"/>
  <c r="G40" i="1"/>
  <c r="D40" i="1"/>
  <c r="Q39" i="1"/>
  <c r="N39" i="1"/>
  <c r="J39" i="1"/>
  <c r="G39" i="1"/>
  <c r="D39" i="1"/>
  <c r="Q38" i="1"/>
  <c r="N38" i="1"/>
  <c r="J38" i="1"/>
  <c r="G38" i="1"/>
  <c r="D38" i="1"/>
  <c r="Q37" i="1"/>
  <c r="N37" i="1"/>
  <c r="J37" i="1"/>
  <c r="G37" i="1"/>
  <c r="D37" i="1"/>
  <c r="S36" i="1"/>
  <c r="R36" i="1"/>
  <c r="P36" i="1"/>
  <c r="O36" i="1"/>
  <c r="M36" i="1"/>
  <c r="L36" i="1"/>
  <c r="K36" i="1"/>
  <c r="I36" i="1"/>
  <c r="H36" i="1"/>
  <c r="F36" i="1"/>
  <c r="E36" i="1"/>
  <c r="C36" i="1"/>
  <c r="Q35" i="1"/>
  <c r="N35" i="1"/>
  <c r="J35" i="1"/>
  <c r="G35" i="1"/>
  <c r="D35" i="1"/>
  <c r="Q34" i="1"/>
  <c r="N34" i="1"/>
  <c r="J34" i="1"/>
  <c r="G34" i="1"/>
  <c r="D34" i="1"/>
  <c r="Q33" i="1"/>
  <c r="N33" i="1"/>
  <c r="J33" i="1"/>
  <c r="G33" i="1"/>
  <c r="D33" i="1"/>
  <c r="Q32" i="1"/>
  <c r="N32" i="1"/>
  <c r="J32" i="1"/>
  <c r="G32" i="1"/>
  <c r="D32" i="1"/>
  <c r="Q31" i="1"/>
  <c r="N31" i="1"/>
  <c r="J31" i="1"/>
  <c r="G31" i="1"/>
  <c r="D31" i="1"/>
  <c r="Q30" i="1"/>
  <c r="N30" i="1"/>
  <c r="J30" i="1"/>
  <c r="G30" i="1"/>
  <c r="D30" i="1"/>
  <c r="Q29" i="1"/>
  <c r="N29" i="1"/>
  <c r="J29" i="1"/>
  <c r="G29" i="1"/>
  <c r="D29" i="1"/>
  <c r="S28" i="1"/>
  <c r="R28" i="1"/>
  <c r="P28" i="1"/>
  <c r="O28" i="1"/>
  <c r="M28" i="1"/>
  <c r="L28" i="1"/>
  <c r="K28" i="1"/>
  <c r="I28" i="1"/>
  <c r="H28" i="1"/>
  <c r="F28" i="1"/>
  <c r="E28" i="1"/>
  <c r="C28" i="1"/>
  <c r="Q27" i="1"/>
  <c r="N27" i="1"/>
  <c r="J27" i="1"/>
  <c r="G27" i="1"/>
  <c r="D27" i="1"/>
  <c r="Q26" i="1"/>
  <c r="N26" i="1"/>
  <c r="J26" i="1"/>
  <c r="G26" i="1"/>
  <c r="D26" i="1"/>
  <c r="Q25" i="1"/>
  <c r="N25" i="1"/>
  <c r="J25" i="1"/>
  <c r="G25" i="1"/>
  <c r="D25" i="1"/>
  <c r="Q24" i="1"/>
  <c r="N24" i="1"/>
  <c r="J24" i="1"/>
  <c r="G24" i="1"/>
  <c r="D24" i="1"/>
  <c r="Q23" i="1"/>
  <c r="N23" i="1"/>
  <c r="J23" i="1"/>
  <c r="G23" i="1"/>
  <c r="D23" i="1"/>
  <c r="Q22" i="1"/>
  <c r="N22" i="1"/>
  <c r="J22" i="1"/>
  <c r="G22" i="1"/>
  <c r="D22" i="1"/>
  <c r="Q21" i="1"/>
  <c r="N21" i="1"/>
  <c r="J21" i="1"/>
  <c r="G21" i="1"/>
  <c r="D21" i="1"/>
  <c r="Q20" i="1"/>
  <c r="N20" i="1"/>
  <c r="J20" i="1"/>
  <c r="G20" i="1"/>
  <c r="D20" i="1"/>
  <c r="Q19" i="1"/>
  <c r="N19" i="1"/>
  <c r="J19" i="1"/>
  <c r="G19" i="1"/>
  <c r="D19" i="1"/>
  <c r="S18" i="1"/>
  <c r="R18" i="1"/>
  <c r="P18" i="1"/>
  <c r="O18" i="1"/>
  <c r="M18" i="1"/>
  <c r="L18" i="1"/>
  <c r="K18" i="1"/>
  <c r="I18" i="1"/>
  <c r="H18" i="1"/>
  <c r="F18" i="1"/>
  <c r="E18" i="1"/>
  <c r="C18" i="1"/>
  <c r="Q17" i="1"/>
  <c r="N17" i="1"/>
  <c r="J17" i="1"/>
  <c r="G17" i="1"/>
  <c r="D17" i="1"/>
  <c r="Q16" i="1"/>
  <c r="N16" i="1"/>
  <c r="J16" i="1"/>
  <c r="G16" i="1"/>
  <c r="D16" i="1"/>
  <c r="Q15" i="1"/>
  <c r="N15" i="1"/>
  <c r="J15" i="1"/>
  <c r="G15" i="1"/>
  <c r="D15" i="1"/>
  <c r="S14" i="1"/>
  <c r="R14" i="1"/>
  <c r="P14" i="1"/>
  <c r="O14" i="1"/>
  <c r="M14" i="1"/>
  <c r="L14" i="1"/>
  <c r="K14" i="1"/>
  <c r="I14" i="1"/>
  <c r="H14" i="1"/>
  <c r="F14" i="1"/>
  <c r="E14" i="1"/>
  <c r="C14" i="1"/>
  <c r="G49" i="1" l="1"/>
  <c r="N49" i="1"/>
  <c r="Q61" i="1"/>
  <c r="K12" i="1"/>
  <c r="Q49" i="1"/>
  <c r="J18" i="1"/>
  <c r="N18" i="1"/>
  <c r="J36" i="1"/>
  <c r="N36" i="1"/>
  <c r="C12" i="1"/>
  <c r="O12" i="1"/>
  <c r="J14" i="1"/>
  <c r="N14" i="1"/>
  <c r="J28" i="1"/>
  <c r="E12" i="1"/>
  <c r="N28" i="1"/>
  <c r="H12" i="1"/>
  <c r="L12" i="1"/>
  <c r="P12" i="1"/>
  <c r="S12" i="1"/>
  <c r="D14" i="1"/>
  <c r="D28" i="1"/>
  <c r="M12" i="1"/>
  <c r="D18" i="1"/>
  <c r="D36" i="1"/>
  <c r="I12" i="1"/>
  <c r="D49" i="1"/>
  <c r="G61" i="1"/>
  <c r="F12" i="1"/>
  <c r="R12" i="1"/>
  <c r="Q14" i="1"/>
  <c r="Q18" i="1"/>
  <c r="Q28" i="1"/>
  <c r="Q36" i="1"/>
  <c r="N61" i="1"/>
  <c r="D61" i="1"/>
  <c r="J61" i="1"/>
  <c r="J49" i="1"/>
  <c r="G14" i="1"/>
  <c r="G18" i="1"/>
  <c r="G28" i="1"/>
  <c r="G36" i="1"/>
  <c r="D12" i="1" l="1"/>
  <c r="N12" i="1"/>
  <c r="J12" i="1"/>
  <c r="Q12" i="1"/>
  <c r="G12" i="1"/>
</calcChain>
</file>

<file path=xl/sharedStrings.xml><?xml version="1.0" encoding="utf-8"?>
<sst xmlns="http://schemas.openxmlformats.org/spreadsheetml/2006/main" count="151" uniqueCount="133">
  <si>
    <t>№ п/п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</si>
  <si>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</si>
  <si>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</si>
  <si>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</si>
  <si>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</si>
  <si>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</si>
  <si>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 том числе</t>
  </si>
  <si>
    <t>в том числе: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</si>
  <si>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</si>
  <si>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</si>
  <si>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</si>
  <si>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</si>
  <si>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</si>
  <si>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</si>
  <si>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 xml:space="preserve">Приложение № 3   </t>
  </si>
  <si>
    <t>ПЛАН</t>
  </si>
  <si>
    <t>мероприятий по переселению граждан из аварийного жилищного фонда, признанного таковым до 1 января 2017 года</t>
  </si>
  <si>
    <t>Период реализации Программы,                        наименование муниципального образования</t>
  </si>
  <si>
    <t>Число жителей, планируемых  к переселению, человек</t>
  </si>
  <si>
    <t>Всего,                                               единиц</t>
  </si>
  <si>
    <t>Всего,                      кв. метров</t>
  </si>
  <si>
    <t>собственность граждан,                единиц</t>
  </si>
  <si>
    <t>муници-пальная собственность, единиц</t>
  </si>
  <si>
    <t>собственность граждан,                кв. метров</t>
  </si>
  <si>
    <t>муниципальная собственность,             кв. метров</t>
  </si>
  <si>
    <t>Всего,                          рублей</t>
  </si>
  <si>
    <t>за счет средств Фонда,                         рублей</t>
  </si>
  <si>
    <t>за счет средств бюджета субъекта Российской Федерации,                         рублей</t>
  </si>
  <si>
    <t>за счет средств местного бюджета, рублей</t>
  </si>
  <si>
    <t>Всего,  рублей</t>
  </si>
  <si>
    <t>за счет переселения граждан по договору о развитии застроенной территории,                           рублей</t>
  </si>
  <si>
    <t>за счет  переселения граждан в свободный муниципальный жилищный фонд,          рублей</t>
  </si>
  <si>
    <t>Всего,            рублей</t>
  </si>
  <si>
    <t>за счет средств собственников жилых помещений, рублей</t>
  </si>
  <si>
    <t>за счет средств иных лиц (инвестор по договору развития застроенных территорий), рублей</t>
  </si>
  <si>
    <t>Всего по  программе переселения, в рамках которой предусмотрено финансирование за счет средств Фонда,</t>
  </si>
  <si>
    <t>1.1</t>
  </si>
  <si>
    <t xml:space="preserve">Итого по городу Кирову 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</si>
  <si>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</si>
  <si>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</si>
  <si>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</si>
  <si>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</si>
  <si>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</si>
  <si>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</si>
  <si>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</si>
  <si>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</si>
  <si>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</si>
  <si>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</si>
  <si>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</si>
  <si>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 xml:space="preserve">Итого по Слободскому муниципальному району </t>
  </si>
  <si>
    <t>2.9</t>
  </si>
  <si>
    <t>3</t>
  </si>
  <si>
    <t>3.1</t>
  </si>
  <si>
    <t>3.2</t>
  </si>
  <si>
    <t>3.3</t>
  </si>
  <si>
    <t>3.4</t>
  </si>
  <si>
    <t>3.5</t>
  </si>
  <si>
    <t>3.6</t>
  </si>
  <si>
    <t>3.7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</si>
  <si>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</si>
  <si>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</si>
  <si>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</si>
  <si>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</si>
  <si>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</si>
  <si>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</si>
  <si>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</si>
  <si>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</si>
  <si>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</si>
  <si>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</si>
  <si>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</si>
  <si>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</si>
  <si>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</si>
  <si>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</si>
  <si>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5.1</t>
  </si>
  <si>
    <t>5.2</t>
  </si>
  <si>
    <t xml:space="preserve">Итого по городу Вятские Поляны 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</si>
  <si>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</si>
  <si>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</si>
  <si>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</si>
  <si>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</si>
  <si>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</si>
  <si>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</si>
  <si>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</si>
  <si>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</si>
  <si>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</si>
  <si>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</si>
  <si>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</si>
  <si>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</si>
  <si>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</si>
  <si>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</si>
  <si>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</si>
  <si>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</si>
  <si>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</si>
  <si>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</si>
  <si>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</si>
  <si>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</si>
  <si>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 xml:space="preserve">Итого по Кильмезскому городскому поселению </t>
  </si>
  <si>
    <t xml:space="preserve">Итого по Оричевскому району </t>
  </si>
  <si>
    <t>Итого по городу Котельничу</t>
  </si>
  <si>
    <t xml:space="preserve">Итого по Зуевскому району </t>
  </si>
  <si>
    <t xml:space="preserve">Итого по Кирово-Чепецкому району </t>
  </si>
  <si>
    <t>Итого по Мурашинскому городскому поселению</t>
  </si>
  <si>
    <t xml:space="preserve">Итого по Опаринскому району </t>
  </si>
  <si>
    <t>Итого по Орловскому району Кировской области</t>
  </si>
  <si>
    <t xml:space="preserve">Итого по Свечинскому городскому поселению  </t>
  </si>
  <si>
    <t>Итого по городу Советску</t>
  </si>
  <si>
    <t>Итого по Кирсинскому городскому поселению</t>
  </si>
  <si>
    <t>Итого по Кирово-Чепецкому району</t>
  </si>
  <si>
    <t xml:space="preserve">Итого по Мурашинскому городскому поселению </t>
  </si>
  <si>
    <t xml:space="preserve">Итого по Нагорскому району </t>
  </si>
  <si>
    <t>Итого по Оричевскому району</t>
  </si>
  <si>
    <t xml:space="preserve">Итого по Уржумскому городскому поселению </t>
  </si>
  <si>
    <t xml:space="preserve">Итого по Арбажскому району </t>
  </si>
  <si>
    <t>Итого по Верхошижемскому городскому поселению</t>
  </si>
  <si>
    <t>Итого по Краснополянскому городскому поселению</t>
  </si>
  <si>
    <t>Итого по Омгинскому сельскому поселению</t>
  </si>
  <si>
    <t>Итого по Сосновскому городскому поселению</t>
  </si>
  <si>
    <t xml:space="preserve">Итого по городу Котельничу </t>
  </si>
  <si>
    <t xml:space="preserve">Итого по Слободскому району </t>
  </si>
  <si>
    <t xml:space="preserve">Итого по Тужинскому району </t>
  </si>
  <si>
    <t xml:space="preserve">Итого по Афанасьевскому району </t>
  </si>
  <si>
    <t>Итого по городу Слободскому</t>
  </si>
  <si>
    <t xml:space="preserve">Итого по Куменскому району </t>
  </si>
  <si>
    <t>Итого по Омутнинскому городскому поселению</t>
  </si>
  <si>
    <t>Итого по Подосиновскому району Кировской области</t>
  </si>
  <si>
    <t>Итого по Белохолуницкому городскому поселению</t>
  </si>
  <si>
    <t>Итого по городу Кирово-Чепецку</t>
  </si>
  <si>
    <t xml:space="preserve">Итого по Омутнинскому городскому поселению </t>
  </si>
  <si>
    <t xml:space="preserve">Итого по Свечинскому городскому поселению </t>
  </si>
  <si>
    <t>Итого по Уржумскому городскому поселению</t>
  </si>
  <si>
    <t xml:space="preserve">               к Программе</t>
  </si>
  <si>
    <t xml:space="preserve">Итого по Лузскому району 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</si>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</sst>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Times New Roman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tabSelected="1" view="pageLayout" topLeftCell="A34" zoomScale="50" zoomScaleNormal="75" zoomScaleSheetLayoutView="55" zoomScalePageLayoutView="50" workbookViewId="0">
      <selection activeCell="G41" sqref="G41:G42"/>
    </sheetView>
  </sheetViews>
  <sheetFormatPr defaultRowHeight="15" x14ac:dyDescent="0.25"/>
  <cols>
    <col min="1" max="1" width="6" customWidth="1"/>
    <col min="2" max="2" width="50.7109375" style="3" customWidth="1"/>
    <col min="3" max="3" width="15.5703125" customWidth="1"/>
    <col min="4" max="4" width="13.140625" customWidth="1"/>
    <col min="5" max="5" width="17" customWidth="1"/>
    <col min="6" max="6" width="15.42578125" customWidth="1"/>
    <col min="7" max="7" width="14.42578125" customWidth="1"/>
    <col min="8" max="8" width="15" customWidth="1"/>
    <col min="9" max="9" width="18.42578125" customWidth="1"/>
    <col min="10" max="13" width="20.7109375" customWidth="1"/>
    <col min="14" max="14" width="14" customWidth="1"/>
    <col min="15" max="16" width="20.7109375" customWidth="1"/>
    <col min="17" max="17" width="14" customWidth="1"/>
    <col min="18" max="18" width="17.42578125" customWidth="1"/>
    <col min="19" max="19" width="20.7109375" customWidth="1"/>
  </cols>
  <sheetData>
    <row r="1" spans="1:19" ht="15.75" customHeight="1" x14ac:dyDescent="0.25">
      <c r="B1"/>
      <c r="D1" s="4"/>
      <c r="E1" s="6"/>
      <c r="F1" s="6"/>
      <c r="R1" s="36" t="s">
        <v>14</v>
      </c>
      <c r="S1" s="36"/>
    </row>
    <row r="2" spans="1:19" ht="15.75" customHeight="1" x14ac:dyDescent="0.25">
      <c r="B2"/>
      <c r="D2" s="4"/>
      <c r="E2" s="6"/>
      <c r="F2" s="6"/>
      <c r="R2" s="12"/>
      <c r="S2" s="12"/>
    </row>
    <row r="3" spans="1:19" ht="15.75" customHeight="1" x14ac:dyDescent="0.25">
      <c r="B3"/>
      <c r="D3" s="4"/>
      <c r="E3" s="6"/>
      <c r="F3" s="6"/>
      <c r="R3" s="27"/>
      <c r="S3" s="27" t="s">
        <v>130</v>
      </c>
    </row>
    <row r="4" spans="1:19" ht="15.75" customHeight="1" x14ac:dyDescent="0.25">
      <c r="B4"/>
      <c r="D4" s="4"/>
      <c r="E4" s="6"/>
      <c r="F4" s="6"/>
      <c r="Q4" s="37"/>
      <c r="R4" s="37"/>
      <c r="S4" s="37"/>
    </row>
    <row r="5" spans="1:19" ht="20.25" x14ac:dyDescent="0.25">
      <c r="A5" s="38" t="s">
        <v>15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ht="18.75" customHeight="1" x14ac:dyDescent="0.25">
      <c r="A6" s="38" t="s">
        <v>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8" spans="1:19" ht="36" customHeight="1" x14ac:dyDescent="0.25">
      <c r="A8" s="34" t="s">
        <v>0</v>
      </c>
      <c r="B8" s="33" t="s">
        <v>17</v>
      </c>
      <c r="C8" s="33" t="s">
        <v>18</v>
      </c>
      <c r="D8" s="33" t="s">
        <v>1</v>
      </c>
      <c r="E8" s="33"/>
      <c r="F8" s="33"/>
      <c r="G8" s="33" t="s">
        <v>2</v>
      </c>
      <c r="H8" s="33"/>
      <c r="I8" s="33"/>
      <c r="J8" s="33" t="s">
        <v>3</v>
      </c>
      <c r="K8" s="33"/>
      <c r="L8" s="33"/>
      <c r="M8" s="33"/>
      <c r="N8" s="33" t="s">
        <v>4</v>
      </c>
      <c r="O8" s="33"/>
      <c r="P8" s="33"/>
      <c r="Q8" s="33" t="s">
        <v>5</v>
      </c>
      <c r="R8" s="33"/>
      <c r="S8" s="33"/>
    </row>
    <row r="9" spans="1:19" ht="16.5" customHeight="1" x14ac:dyDescent="0.25">
      <c r="A9" s="35"/>
      <c r="B9" s="33"/>
      <c r="C9" s="33"/>
      <c r="D9" s="33" t="s">
        <v>19</v>
      </c>
      <c r="E9" s="33" t="s">
        <v>6</v>
      </c>
      <c r="F9" s="33"/>
      <c r="G9" s="33" t="s">
        <v>20</v>
      </c>
      <c r="H9" s="33" t="s">
        <v>6</v>
      </c>
      <c r="I9" s="33"/>
      <c r="J9" s="33" t="s">
        <v>25</v>
      </c>
      <c r="K9" s="33" t="s">
        <v>6</v>
      </c>
      <c r="L9" s="33"/>
      <c r="M9" s="33"/>
      <c r="N9" s="33" t="s">
        <v>29</v>
      </c>
      <c r="O9" s="33" t="s">
        <v>6</v>
      </c>
      <c r="P9" s="33"/>
      <c r="Q9" s="33" t="s">
        <v>32</v>
      </c>
      <c r="R9" s="33" t="s">
        <v>6</v>
      </c>
      <c r="S9" s="33"/>
    </row>
    <row r="10" spans="1:19" ht="140.1" customHeight="1" x14ac:dyDescent="0.25">
      <c r="A10" s="35"/>
      <c r="B10" s="33"/>
      <c r="C10" s="33"/>
      <c r="D10" s="33"/>
      <c r="E10" s="18" t="s">
        <v>21</v>
      </c>
      <c r="F10" s="18" t="s">
        <v>22</v>
      </c>
      <c r="G10" s="33"/>
      <c r="H10" s="18" t="s">
        <v>23</v>
      </c>
      <c r="I10" s="18" t="s">
        <v>24</v>
      </c>
      <c r="J10" s="33"/>
      <c r="K10" s="18" t="s">
        <v>26</v>
      </c>
      <c r="L10" s="18" t="s">
        <v>27</v>
      </c>
      <c r="M10" s="18" t="s">
        <v>28</v>
      </c>
      <c r="N10" s="33"/>
      <c r="O10" s="18" t="s">
        <v>30</v>
      </c>
      <c r="P10" s="18" t="s">
        <v>31</v>
      </c>
      <c r="Q10" s="33"/>
      <c r="R10" s="18" t="s">
        <v>33</v>
      </c>
      <c r="S10" s="18" t="s">
        <v>34</v>
      </c>
    </row>
    <row r="11" spans="1:19" ht="18.75" customHeight="1" x14ac:dyDescent="0.25">
      <c r="A11" s="2">
        <v>1</v>
      </c>
      <c r="B11" s="1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  <c r="N11" s="1">
        <v>14</v>
      </c>
      <c r="O11" s="2">
        <v>15</v>
      </c>
      <c r="P11" s="1">
        <v>16</v>
      </c>
      <c r="Q11" s="1">
        <v>17</v>
      </c>
      <c r="R11" s="1">
        <v>18</v>
      </c>
      <c r="S11" s="1">
        <v>19</v>
      </c>
    </row>
    <row r="12" spans="1:19" ht="75" customHeight="1" x14ac:dyDescent="0.25">
      <c r="A12" s="11"/>
      <c r="B12" s="19" t="s">
        <v>35</v>
      </c>
      <c r="C12" s="20">
        <f t="shared" ref="C12:S12" si="0">SUM(C14,C18,C28,C36,C49,C61)</f>
        <v>7217</v>
      </c>
      <c r="D12" s="20">
        <f t="shared" si="0"/>
        <v>3346</v>
      </c>
      <c r="E12" s="20">
        <f t="shared" si="0"/>
        <v>2011</v>
      </c>
      <c r="F12" s="20">
        <f t="shared" si="0"/>
        <v>1335</v>
      </c>
      <c r="G12" s="21">
        <f t="shared" si="0"/>
        <v>120920.28</v>
      </c>
      <c r="H12" s="21">
        <f t="shared" si="0"/>
        <v>72208.719999999987</v>
      </c>
      <c r="I12" s="21">
        <f t="shared" si="0"/>
        <v>48711.56</v>
      </c>
      <c r="J12" s="21">
        <f t="shared" si="0"/>
        <v>4215405121.1800003</v>
      </c>
      <c r="K12" s="21">
        <f t="shared" si="0"/>
        <v>4173251069.8399997</v>
      </c>
      <c r="L12" s="21">
        <f t="shared" si="0"/>
        <v>37938645.909999996</v>
      </c>
      <c r="M12" s="21">
        <f t="shared" si="0"/>
        <v>4215405.43</v>
      </c>
      <c r="N12" s="21">
        <f t="shared" si="0"/>
        <v>0</v>
      </c>
      <c r="O12" s="21">
        <f t="shared" si="0"/>
        <v>0</v>
      </c>
      <c r="P12" s="21">
        <f t="shared" si="0"/>
        <v>0</v>
      </c>
      <c r="Q12" s="21">
        <f t="shared" si="0"/>
        <v>0</v>
      </c>
      <c r="R12" s="21">
        <f t="shared" si="0"/>
        <v>0</v>
      </c>
      <c r="S12" s="21">
        <f t="shared" si="0"/>
        <v>0</v>
      </c>
    </row>
    <row r="13" spans="1:19" ht="21" customHeight="1" x14ac:dyDescent="0.25">
      <c r="A13" s="11"/>
      <c r="B13" s="19" t="s">
        <v>7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ht="18.75" customHeight="1" x14ac:dyDescent="0.25">
      <c r="A14" s="24">
        <v>1</v>
      </c>
      <c r="B14" s="25" t="s">
        <v>8</v>
      </c>
      <c r="C14" s="22">
        <f t="shared" ref="C14:S14" si="1">SUM(C15:C17)</f>
        <v>912</v>
      </c>
      <c r="D14" s="22">
        <f t="shared" si="1"/>
        <v>391</v>
      </c>
      <c r="E14" s="22">
        <f t="shared" si="1"/>
        <v>265</v>
      </c>
      <c r="F14" s="22">
        <f t="shared" si="1"/>
        <v>126</v>
      </c>
      <c r="G14" s="23">
        <f t="shared" si="1"/>
        <v>14224</v>
      </c>
      <c r="H14" s="23">
        <f t="shared" si="1"/>
        <v>9345.89</v>
      </c>
      <c r="I14" s="23">
        <f t="shared" si="1"/>
        <v>4878.1099999999997</v>
      </c>
      <c r="J14" s="23">
        <f t="shared" si="1"/>
        <v>496068687</v>
      </c>
      <c r="K14" s="23">
        <f t="shared" si="1"/>
        <v>491108000</v>
      </c>
      <c r="L14" s="23">
        <f t="shared" si="1"/>
        <v>4464618</v>
      </c>
      <c r="M14" s="23">
        <f t="shared" si="1"/>
        <v>496069</v>
      </c>
      <c r="N14" s="23">
        <f t="shared" si="1"/>
        <v>0</v>
      </c>
      <c r="O14" s="23">
        <f t="shared" si="1"/>
        <v>0</v>
      </c>
      <c r="P14" s="23">
        <f t="shared" si="1"/>
        <v>0</v>
      </c>
      <c r="Q14" s="23">
        <f t="shared" si="1"/>
        <v>0</v>
      </c>
      <c r="R14" s="23">
        <f t="shared" si="1"/>
        <v>0</v>
      </c>
      <c r="S14" s="23">
        <f t="shared" si="1"/>
        <v>0</v>
      </c>
    </row>
    <row r="15" spans="1:19" ht="18.75" x14ac:dyDescent="0.25">
      <c r="A15" s="26" t="s">
        <v>36</v>
      </c>
      <c r="B15" s="25" t="s">
        <v>37</v>
      </c>
      <c r="C15" s="22">
        <v>782</v>
      </c>
      <c r="D15" s="22">
        <f>E15+F15</f>
        <v>329</v>
      </c>
      <c r="E15" s="22">
        <v>220</v>
      </c>
      <c r="F15" s="22">
        <v>109</v>
      </c>
      <c r="G15" s="23">
        <f>H15+I15</f>
        <v>11857</v>
      </c>
      <c r="H15" s="23">
        <v>7633.29</v>
      </c>
      <c r="I15" s="23">
        <v>4223.71</v>
      </c>
      <c r="J15" s="23">
        <f>K15+L15+M15</f>
        <v>413519562</v>
      </c>
      <c r="K15" s="23">
        <v>409384366</v>
      </c>
      <c r="L15" s="23">
        <v>3721676</v>
      </c>
      <c r="M15" s="23">
        <v>413520</v>
      </c>
      <c r="N15" s="23">
        <f>O15+P15</f>
        <v>0</v>
      </c>
      <c r="O15" s="23">
        <v>0</v>
      </c>
      <c r="P15" s="23">
        <v>0</v>
      </c>
      <c r="Q15" s="23">
        <f>R15+S15</f>
        <v>0</v>
      </c>
      <c r="R15" s="23">
        <v>0</v>
      </c>
      <c r="S15" s="23">
        <v>0</v>
      </c>
    </row>
    <row r="16" spans="1:19" ht="37.5" x14ac:dyDescent="0.25">
      <c r="A16" s="26" t="s">
        <v>38</v>
      </c>
      <c r="B16" s="25" t="s">
        <v>96</v>
      </c>
      <c r="C16" s="22">
        <v>2</v>
      </c>
      <c r="D16" s="22">
        <f>E16+F16</f>
        <v>1</v>
      </c>
      <c r="E16" s="22">
        <v>0</v>
      </c>
      <c r="F16" s="22">
        <v>1</v>
      </c>
      <c r="G16" s="23">
        <f>H16+I16</f>
        <v>38.200000000000003</v>
      </c>
      <c r="H16" s="23">
        <v>0</v>
      </c>
      <c r="I16" s="23">
        <v>38.200000000000003</v>
      </c>
      <c r="J16" s="23">
        <f>K16+L16+M16</f>
        <v>1332225</v>
      </c>
      <c r="K16" s="23">
        <v>1318903</v>
      </c>
      <c r="L16" s="23">
        <v>11990</v>
      </c>
      <c r="M16" s="23">
        <v>1332</v>
      </c>
      <c r="N16" s="23">
        <f>O16+P16</f>
        <v>0</v>
      </c>
      <c r="O16" s="23">
        <v>0</v>
      </c>
      <c r="P16" s="23">
        <v>0</v>
      </c>
      <c r="Q16" s="23">
        <f>R16+S16</f>
        <v>0</v>
      </c>
      <c r="R16" s="23">
        <v>0</v>
      </c>
      <c r="S16" s="23">
        <v>0</v>
      </c>
    </row>
    <row r="17" spans="1:19" ht="18.75" x14ac:dyDescent="0.25">
      <c r="A17" s="26" t="s">
        <v>39</v>
      </c>
      <c r="B17" s="25" t="s">
        <v>97</v>
      </c>
      <c r="C17" s="22">
        <v>128</v>
      </c>
      <c r="D17" s="22">
        <f>E17+F17</f>
        <v>61</v>
      </c>
      <c r="E17" s="22">
        <v>45</v>
      </c>
      <c r="F17" s="22">
        <v>16</v>
      </c>
      <c r="G17" s="23">
        <f>H17+I17</f>
        <v>2328.8000000000002</v>
      </c>
      <c r="H17" s="23">
        <v>1712.6</v>
      </c>
      <c r="I17" s="23">
        <v>616.20000000000005</v>
      </c>
      <c r="J17" s="23">
        <f>K17+L17+M17</f>
        <v>81216900</v>
      </c>
      <c r="K17" s="23">
        <v>80404731</v>
      </c>
      <c r="L17" s="23">
        <v>730952</v>
      </c>
      <c r="M17" s="23">
        <v>81217</v>
      </c>
      <c r="N17" s="23">
        <f>O17+P17</f>
        <v>0</v>
      </c>
      <c r="O17" s="23">
        <v>0</v>
      </c>
      <c r="P17" s="23">
        <v>0</v>
      </c>
      <c r="Q17" s="23">
        <f>R17+S17</f>
        <v>0</v>
      </c>
      <c r="R17" s="23">
        <v>0</v>
      </c>
      <c r="S17" s="23">
        <v>0</v>
      </c>
    </row>
    <row r="18" spans="1:19" ht="18.75" customHeight="1" x14ac:dyDescent="0.25">
      <c r="A18" s="26" t="s">
        <v>40</v>
      </c>
      <c r="B18" s="25" t="s">
        <v>9</v>
      </c>
      <c r="C18" s="22">
        <f t="shared" ref="C18:S18" si="2">SUM(C19:C27)</f>
        <v>493</v>
      </c>
      <c r="D18" s="22">
        <f t="shared" si="2"/>
        <v>266</v>
      </c>
      <c r="E18" s="22">
        <f t="shared" si="2"/>
        <v>112</v>
      </c>
      <c r="F18" s="22">
        <f t="shared" si="2"/>
        <v>154</v>
      </c>
      <c r="G18" s="23">
        <f t="shared" si="2"/>
        <v>9944.5399999999991</v>
      </c>
      <c r="H18" s="23">
        <f t="shared" si="2"/>
        <v>4258.0599999999995</v>
      </c>
      <c r="I18" s="23">
        <f t="shared" si="2"/>
        <v>5686.4799999999987</v>
      </c>
      <c r="J18" s="23">
        <f t="shared" si="2"/>
        <v>345410070</v>
      </c>
      <c r="K18" s="23">
        <f t="shared" si="2"/>
        <v>341955969.28999996</v>
      </c>
      <c r="L18" s="23">
        <f t="shared" si="2"/>
        <v>3108690.63</v>
      </c>
      <c r="M18" s="23">
        <f t="shared" si="2"/>
        <v>345410.07999999996</v>
      </c>
      <c r="N18" s="23">
        <f t="shared" si="2"/>
        <v>0</v>
      </c>
      <c r="O18" s="23">
        <f t="shared" si="2"/>
        <v>0</v>
      </c>
      <c r="P18" s="23">
        <f t="shared" si="2"/>
        <v>0</v>
      </c>
      <c r="Q18" s="23">
        <f t="shared" si="2"/>
        <v>0</v>
      </c>
      <c r="R18" s="23">
        <f t="shared" si="2"/>
        <v>0</v>
      </c>
      <c r="S18" s="23">
        <f t="shared" si="2"/>
        <v>0</v>
      </c>
    </row>
    <row r="19" spans="1:19" ht="18.75" x14ac:dyDescent="0.25">
      <c r="A19" s="26" t="s">
        <v>41</v>
      </c>
      <c r="B19" s="25" t="s">
        <v>98</v>
      </c>
      <c r="C19" s="22">
        <v>48</v>
      </c>
      <c r="D19" s="22">
        <f t="shared" ref="D19:D27" si="3">E19+F19</f>
        <v>17</v>
      </c>
      <c r="E19" s="22">
        <v>5</v>
      </c>
      <c r="F19" s="22">
        <v>12</v>
      </c>
      <c r="G19" s="23">
        <f t="shared" ref="G19:G27" si="4">H19+I19</f>
        <v>950</v>
      </c>
      <c r="H19" s="23">
        <v>295.89999999999998</v>
      </c>
      <c r="I19" s="23">
        <v>654.1</v>
      </c>
      <c r="J19" s="23">
        <f t="shared" ref="J19:J27" si="5">K19+L19+M19</f>
        <v>32996958.000000004</v>
      </c>
      <c r="K19" s="23">
        <v>32666988.420000002</v>
      </c>
      <c r="L19" s="23">
        <v>296972.62</v>
      </c>
      <c r="M19" s="23">
        <v>32996.959999999999</v>
      </c>
      <c r="N19" s="23">
        <f t="shared" ref="N19:N27" si="6">O19+P19</f>
        <v>0</v>
      </c>
      <c r="O19" s="23">
        <v>0</v>
      </c>
      <c r="P19" s="23">
        <v>0</v>
      </c>
      <c r="Q19" s="23">
        <f t="shared" ref="Q19:Q27" si="7">R19+S19</f>
        <v>0</v>
      </c>
      <c r="R19" s="23">
        <v>0</v>
      </c>
      <c r="S19" s="23">
        <v>0</v>
      </c>
    </row>
    <row r="20" spans="1:19" ht="18.75" x14ac:dyDescent="0.25">
      <c r="A20" s="26" t="s">
        <v>42</v>
      </c>
      <c r="B20" s="25" t="s">
        <v>99</v>
      </c>
      <c r="C20" s="22">
        <v>144</v>
      </c>
      <c r="D20" s="22">
        <f t="shared" si="3"/>
        <v>86</v>
      </c>
      <c r="E20" s="22">
        <v>52</v>
      </c>
      <c r="F20" s="22">
        <v>34</v>
      </c>
      <c r="G20" s="23">
        <f t="shared" si="4"/>
        <v>3484</v>
      </c>
      <c r="H20" s="23">
        <v>2049.9</v>
      </c>
      <c r="I20" s="23">
        <v>1434.1</v>
      </c>
      <c r="J20" s="23">
        <f t="shared" si="5"/>
        <v>121012001.75</v>
      </c>
      <c r="K20" s="23">
        <v>119801881.73</v>
      </c>
      <c r="L20" s="23">
        <v>1089108.02</v>
      </c>
      <c r="M20" s="23">
        <v>121012</v>
      </c>
      <c r="N20" s="23">
        <f t="shared" si="6"/>
        <v>0</v>
      </c>
      <c r="O20" s="23">
        <v>0</v>
      </c>
      <c r="P20" s="23">
        <v>0</v>
      </c>
      <c r="Q20" s="23">
        <f t="shared" si="7"/>
        <v>0</v>
      </c>
      <c r="R20" s="23">
        <v>0</v>
      </c>
      <c r="S20" s="23">
        <v>0</v>
      </c>
    </row>
    <row r="21" spans="1:19" ht="18.75" x14ac:dyDescent="0.25">
      <c r="A21" s="26" t="s">
        <v>43</v>
      </c>
      <c r="B21" s="25" t="s">
        <v>100</v>
      </c>
      <c r="C21" s="22">
        <v>48</v>
      </c>
      <c r="D21" s="22">
        <f t="shared" si="3"/>
        <v>21</v>
      </c>
      <c r="E21" s="22">
        <v>13</v>
      </c>
      <c r="F21" s="22">
        <v>8</v>
      </c>
      <c r="G21" s="23">
        <f t="shared" si="4"/>
        <v>1061.0999999999999</v>
      </c>
      <c r="H21" s="23">
        <v>685.9</v>
      </c>
      <c r="I21" s="23">
        <v>375.2</v>
      </c>
      <c r="J21" s="23">
        <f t="shared" si="5"/>
        <v>36855865.399999999</v>
      </c>
      <c r="K21" s="23">
        <v>36487306.75</v>
      </c>
      <c r="L21" s="23">
        <v>331702.78999999998</v>
      </c>
      <c r="M21" s="23">
        <v>36855.86</v>
      </c>
      <c r="N21" s="23">
        <f t="shared" si="6"/>
        <v>0</v>
      </c>
      <c r="O21" s="23">
        <v>0</v>
      </c>
      <c r="P21" s="23">
        <v>0</v>
      </c>
      <c r="Q21" s="23">
        <f t="shared" si="7"/>
        <v>0</v>
      </c>
      <c r="R21" s="23">
        <v>0</v>
      </c>
      <c r="S21" s="23">
        <v>0</v>
      </c>
    </row>
    <row r="22" spans="1:19" ht="37.5" x14ac:dyDescent="0.25">
      <c r="A22" s="26" t="s">
        <v>44</v>
      </c>
      <c r="B22" s="25" t="s">
        <v>101</v>
      </c>
      <c r="C22" s="22">
        <v>12</v>
      </c>
      <c r="D22" s="22">
        <f t="shared" si="3"/>
        <v>9</v>
      </c>
      <c r="E22" s="22">
        <v>6</v>
      </c>
      <c r="F22" s="22">
        <v>3</v>
      </c>
      <c r="G22" s="23">
        <f t="shared" si="4"/>
        <v>247.4</v>
      </c>
      <c r="H22" s="23">
        <v>170.3</v>
      </c>
      <c r="I22" s="23">
        <v>77.099999999999994</v>
      </c>
      <c r="J22" s="23">
        <f t="shared" si="5"/>
        <v>8593102.5399999991</v>
      </c>
      <c r="K22" s="23">
        <v>8507171.5099999998</v>
      </c>
      <c r="L22" s="23">
        <v>77337.919999999998</v>
      </c>
      <c r="M22" s="23">
        <v>8593.11</v>
      </c>
      <c r="N22" s="23">
        <f t="shared" si="6"/>
        <v>0</v>
      </c>
      <c r="O22" s="23">
        <v>0</v>
      </c>
      <c r="P22" s="23">
        <v>0</v>
      </c>
      <c r="Q22" s="23">
        <f t="shared" si="7"/>
        <v>0</v>
      </c>
      <c r="R22" s="23">
        <v>0</v>
      </c>
      <c r="S22" s="23">
        <v>0</v>
      </c>
    </row>
    <row r="23" spans="1:19" ht="18.75" x14ac:dyDescent="0.25">
      <c r="A23" s="26" t="s">
        <v>45</v>
      </c>
      <c r="B23" s="25" t="s">
        <v>102</v>
      </c>
      <c r="C23" s="22">
        <v>47</v>
      </c>
      <c r="D23" s="22">
        <f t="shared" si="3"/>
        <v>30</v>
      </c>
      <c r="E23" s="22">
        <v>6</v>
      </c>
      <c r="F23" s="22">
        <v>24</v>
      </c>
      <c r="G23" s="23">
        <f t="shared" si="4"/>
        <v>1160.3899999999999</v>
      </c>
      <c r="H23" s="23">
        <v>217.6</v>
      </c>
      <c r="I23" s="23">
        <v>942.79</v>
      </c>
      <c r="J23" s="23">
        <f t="shared" si="5"/>
        <v>40304568.519999996</v>
      </c>
      <c r="K23" s="23">
        <v>39901522.829999998</v>
      </c>
      <c r="L23" s="23">
        <v>362741.12</v>
      </c>
      <c r="M23" s="23">
        <v>40304.57</v>
      </c>
      <c r="N23" s="23">
        <f t="shared" si="6"/>
        <v>0</v>
      </c>
      <c r="O23" s="23">
        <v>0</v>
      </c>
      <c r="P23" s="23">
        <v>0</v>
      </c>
      <c r="Q23" s="23">
        <f t="shared" si="7"/>
        <v>0</v>
      </c>
      <c r="R23" s="23">
        <v>0</v>
      </c>
      <c r="S23" s="23">
        <v>0</v>
      </c>
    </row>
    <row r="24" spans="1:19" ht="37.5" x14ac:dyDescent="0.25">
      <c r="A24" s="26" t="s">
        <v>46</v>
      </c>
      <c r="B24" s="25" t="s">
        <v>103</v>
      </c>
      <c r="C24" s="22">
        <v>58</v>
      </c>
      <c r="D24" s="22">
        <f t="shared" si="3"/>
        <v>51</v>
      </c>
      <c r="E24" s="22">
        <v>16</v>
      </c>
      <c r="F24" s="22">
        <v>35</v>
      </c>
      <c r="G24" s="23">
        <f t="shared" si="4"/>
        <v>1267.8</v>
      </c>
      <c r="H24" s="23">
        <v>373.7</v>
      </c>
      <c r="I24" s="23">
        <v>894.1</v>
      </c>
      <c r="J24" s="23">
        <f t="shared" si="5"/>
        <v>44035308.790000007</v>
      </c>
      <c r="K24" s="23">
        <v>43594955.700000003</v>
      </c>
      <c r="L24" s="23">
        <v>396317.78</v>
      </c>
      <c r="M24" s="23">
        <v>44035.31</v>
      </c>
      <c r="N24" s="23">
        <f t="shared" si="6"/>
        <v>0</v>
      </c>
      <c r="O24" s="23">
        <v>0</v>
      </c>
      <c r="P24" s="23">
        <v>0</v>
      </c>
      <c r="Q24" s="23">
        <f t="shared" si="7"/>
        <v>0</v>
      </c>
      <c r="R24" s="23">
        <v>0</v>
      </c>
      <c r="S24" s="23">
        <v>0</v>
      </c>
    </row>
    <row r="25" spans="1:19" ht="37.5" x14ac:dyDescent="0.25">
      <c r="A25" s="26" t="s">
        <v>47</v>
      </c>
      <c r="B25" s="25" t="s">
        <v>104</v>
      </c>
      <c r="C25" s="22">
        <v>15</v>
      </c>
      <c r="D25" s="22">
        <f t="shared" si="3"/>
        <v>6</v>
      </c>
      <c r="E25" s="22">
        <v>3</v>
      </c>
      <c r="F25" s="22">
        <v>3</v>
      </c>
      <c r="G25" s="23">
        <f t="shared" si="4"/>
        <v>196.10000000000002</v>
      </c>
      <c r="H25" s="23">
        <v>100.7</v>
      </c>
      <c r="I25" s="23">
        <v>95.4</v>
      </c>
      <c r="J25" s="23">
        <f t="shared" si="5"/>
        <v>6811266.7999999998</v>
      </c>
      <c r="K25" s="23">
        <v>6743154.1299999999</v>
      </c>
      <c r="L25" s="23">
        <v>61301.4</v>
      </c>
      <c r="M25" s="23">
        <v>6811.27</v>
      </c>
      <c r="N25" s="23">
        <f t="shared" si="6"/>
        <v>0</v>
      </c>
      <c r="O25" s="23">
        <v>0</v>
      </c>
      <c r="P25" s="23">
        <v>0</v>
      </c>
      <c r="Q25" s="23">
        <f t="shared" si="7"/>
        <v>0</v>
      </c>
      <c r="R25" s="23">
        <v>0</v>
      </c>
      <c r="S25" s="23">
        <v>0</v>
      </c>
    </row>
    <row r="26" spans="1:19" ht="37.5" x14ac:dyDescent="0.25">
      <c r="A26" s="26" t="s">
        <v>48</v>
      </c>
      <c r="B26" s="25" t="s">
        <v>49</v>
      </c>
      <c r="C26" s="22">
        <v>84</v>
      </c>
      <c r="D26" s="22">
        <f t="shared" si="3"/>
        <v>37</v>
      </c>
      <c r="E26" s="22">
        <v>4</v>
      </c>
      <c r="F26" s="22">
        <v>33</v>
      </c>
      <c r="G26" s="23">
        <f t="shared" si="4"/>
        <v>1271.6500000000001</v>
      </c>
      <c r="H26" s="23">
        <v>127.66</v>
      </c>
      <c r="I26" s="23">
        <v>1143.99</v>
      </c>
      <c r="J26" s="23">
        <f t="shared" si="5"/>
        <v>44169031</v>
      </c>
      <c r="K26" s="23">
        <v>43727340.689999998</v>
      </c>
      <c r="L26" s="23">
        <v>397521.28</v>
      </c>
      <c r="M26" s="23">
        <v>44169.03</v>
      </c>
      <c r="N26" s="23">
        <f t="shared" si="6"/>
        <v>0</v>
      </c>
      <c r="O26" s="23">
        <v>0</v>
      </c>
      <c r="P26" s="23">
        <v>0</v>
      </c>
      <c r="Q26" s="23">
        <f t="shared" si="7"/>
        <v>0</v>
      </c>
      <c r="R26" s="23">
        <v>0</v>
      </c>
      <c r="S26" s="23">
        <v>0</v>
      </c>
    </row>
    <row r="27" spans="1:19" ht="18.75" x14ac:dyDescent="0.25">
      <c r="A27" s="26" t="s">
        <v>50</v>
      </c>
      <c r="B27" s="25" t="s">
        <v>105</v>
      </c>
      <c r="C27" s="22">
        <v>37</v>
      </c>
      <c r="D27" s="22">
        <f t="shared" si="3"/>
        <v>9</v>
      </c>
      <c r="E27" s="22">
        <v>7</v>
      </c>
      <c r="F27" s="22">
        <v>2</v>
      </c>
      <c r="G27" s="23">
        <f t="shared" si="4"/>
        <v>306.10000000000002</v>
      </c>
      <c r="H27" s="23">
        <v>236.4</v>
      </c>
      <c r="I27" s="23">
        <v>69.7</v>
      </c>
      <c r="J27" s="23">
        <f t="shared" si="5"/>
        <v>10631967.199999999</v>
      </c>
      <c r="K27" s="23">
        <v>10525647.529999999</v>
      </c>
      <c r="L27" s="23">
        <v>95687.7</v>
      </c>
      <c r="M27" s="23">
        <v>10631.97</v>
      </c>
      <c r="N27" s="23">
        <f t="shared" si="6"/>
        <v>0</v>
      </c>
      <c r="O27" s="23">
        <v>0</v>
      </c>
      <c r="P27" s="23">
        <v>0</v>
      </c>
      <c r="Q27" s="23">
        <f t="shared" si="7"/>
        <v>0</v>
      </c>
      <c r="R27" s="23">
        <v>0</v>
      </c>
      <c r="S27" s="23">
        <v>0</v>
      </c>
    </row>
    <row r="28" spans="1:19" ht="18.75" customHeight="1" x14ac:dyDescent="0.25">
      <c r="A28" s="26" t="s">
        <v>51</v>
      </c>
      <c r="B28" s="25" t="s">
        <v>10</v>
      </c>
      <c r="C28" s="22">
        <f t="shared" ref="C28:S28" si="8">SUM(C29:C35)</f>
        <v>653</v>
      </c>
      <c r="D28" s="22">
        <f t="shared" si="8"/>
        <v>282</v>
      </c>
      <c r="E28" s="22">
        <f t="shared" si="8"/>
        <v>170</v>
      </c>
      <c r="F28" s="22">
        <f t="shared" si="8"/>
        <v>112</v>
      </c>
      <c r="G28" s="23">
        <f t="shared" si="8"/>
        <v>9904</v>
      </c>
      <c r="H28" s="23">
        <f t="shared" si="8"/>
        <v>5488.32</v>
      </c>
      <c r="I28" s="23">
        <f t="shared" si="8"/>
        <v>4415.68</v>
      </c>
      <c r="J28" s="23">
        <f t="shared" si="8"/>
        <v>345409923.19999999</v>
      </c>
      <c r="K28" s="23">
        <f t="shared" si="8"/>
        <v>341955823.97000003</v>
      </c>
      <c r="L28" s="23">
        <f t="shared" si="8"/>
        <v>3108689.2999999993</v>
      </c>
      <c r="M28" s="23">
        <f t="shared" si="8"/>
        <v>345409.93</v>
      </c>
      <c r="N28" s="23">
        <f t="shared" si="8"/>
        <v>0</v>
      </c>
      <c r="O28" s="23">
        <f t="shared" si="8"/>
        <v>0</v>
      </c>
      <c r="P28" s="23">
        <f t="shared" si="8"/>
        <v>0</v>
      </c>
      <c r="Q28" s="23">
        <f t="shared" si="8"/>
        <v>0</v>
      </c>
      <c r="R28" s="23">
        <f t="shared" si="8"/>
        <v>0</v>
      </c>
      <c r="S28" s="23">
        <f t="shared" si="8"/>
        <v>0</v>
      </c>
    </row>
    <row r="29" spans="1:19" ht="37.5" x14ac:dyDescent="0.25">
      <c r="A29" s="26" t="s">
        <v>52</v>
      </c>
      <c r="B29" s="25" t="s">
        <v>106</v>
      </c>
      <c r="C29" s="22">
        <v>92</v>
      </c>
      <c r="D29" s="22">
        <f t="shared" ref="D29:D35" si="9">E29+F29</f>
        <v>36</v>
      </c>
      <c r="E29" s="22">
        <v>0</v>
      </c>
      <c r="F29" s="22">
        <v>36</v>
      </c>
      <c r="G29" s="23">
        <f t="shared" ref="G29:G35" si="10">H29+I29</f>
        <v>1509.6</v>
      </c>
      <c r="H29" s="23">
        <v>0</v>
      </c>
      <c r="I29" s="23">
        <v>1509.6</v>
      </c>
      <c r="J29" s="23">
        <f t="shared" ref="J29:J35" si="11">K29+L29+M29</f>
        <v>52648507.68</v>
      </c>
      <c r="K29" s="23">
        <v>52122022.600000001</v>
      </c>
      <c r="L29" s="23">
        <v>473836.57</v>
      </c>
      <c r="M29" s="23">
        <v>52648.51</v>
      </c>
      <c r="N29" s="23">
        <f t="shared" ref="N29:N35" si="12">O29+P29</f>
        <v>0</v>
      </c>
      <c r="O29" s="23">
        <v>0</v>
      </c>
      <c r="P29" s="23">
        <v>0</v>
      </c>
      <c r="Q29" s="23">
        <f t="shared" ref="Q29:Q35" si="13">R29+S29</f>
        <v>0</v>
      </c>
      <c r="R29" s="23">
        <v>0</v>
      </c>
      <c r="S29" s="23">
        <v>0</v>
      </c>
    </row>
    <row r="30" spans="1:19" ht="18.75" x14ac:dyDescent="0.25">
      <c r="A30" s="26" t="s">
        <v>53</v>
      </c>
      <c r="B30" s="25" t="s">
        <v>37</v>
      </c>
      <c r="C30" s="22">
        <v>445</v>
      </c>
      <c r="D30" s="22">
        <f t="shared" si="9"/>
        <v>198</v>
      </c>
      <c r="E30" s="22">
        <v>139</v>
      </c>
      <c r="F30" s="22">
        <v>59</v>
      </c>
      <c r="G30" s="23">
        <f t="shared" si="10"/>
        <v>6888.5</v>
      </c>
      <c r="H30" s="23">
        <v>4472.62</v>
      </c>
      <c r="I30" s="23">
        <v>2415.88</v>
      </c>
      <c r="J30" s="23">
        <f t="shared" si="11"/>
        <v>240241948.29999998</v>
      </c>
      <c r="K30" s="23">
        <v>237839528.81999999</v>
      </c>
      <c r="L30" s="23">
        <v>2162177.5299999998</v>
      </c>
      <c r="M30" s="23">
        <v>240241.95</v>
      </c>
      <c r="N30" s="23">
        <f t="shared" si="12"/>
        <v>0</v>
      </c>
      <c r="O30" s="23">
        <v>0</v>
      </c>
      <c r="P30" s="23">
        <v>0</v>
      </c>
      <c r="Q30" s="23">
        <f t="shared" si="13"/>
        <v>0</v>
      </c>
      <c r="R30" s="23">
        <v>0</v>
      </c>
      <c r="S30" s="23">
        <v>0</v>
      </c>
    </row>
    <row r="31" spans="1:19" ht="18.75" x14ac:dyDescent="0.25">
      <c r="A31" s="26" t="s">
        <v>54</v>
      </c>
      <c r="B31" s="25" t="s">
        <v>107</v>
      </c>
      <c r="C31" s="22">
        <v>6</v>
      </c>
      <c r="D31" s="22">
        <f t="shared" si="9"/>
        <v>4</v>
      </c>
      <c r="E31" s="22">
        <v>0</v>
      </c>
      <c r="F31" s="22">
        <v>4</v>
      </c>
      <c r="G31" s="23">
        <f t="shared" si="10"/>
        <v>106.7</v>
      </c>
      <c r="H31" s="23">
        <v>0</v>
      </c>
      <c r="I31" s="23">
        <v>106.7</v>
      </c>
      <c r="J31" s="23">
        <f t="shared" si="11"/>
        <v>3721247.86</v>
      </c>
      <c r="K31" s="23">
        <v>3684035.38</v>
      </c>
      <c r="L31" s="23">
        <v>33491.230000000003</v>
      </c>
      <c r="M31" s="23">
        <v>3721.25</v>
      </c>
      <c r="N31" s="23">
        <f t="shared" si="12"/>
        <v>0</v>
      </c>
      <c r="O31" s="23">
        <v>0</v>
      </c>
      <c r="P31" s="23">
        <v>0</v>
      </c>
      <c r="Q31" s="23">
        <f t="shared" si="13"/>
        <v>0</v>
      </c>
      <c r="R31" s="23">
        <v>0</v>
      </c>
      <c r="S31" s="23">
        <v>0</v>
      </c>
    </row>
    <row r="32" spans="1:19" ht="37.5" x14ac:dyDescent="0.25">
      <c r="A32" s="26" t="s">
        <v>55</v>
      </c>
      <c r="B32" s="25" t="s">
        <v>108</v>
      </c>
      <c r="C32" s="22">
        <v>10</v>
      </c>
      <c r="D32" s="22">
        <f t="shared" si="9"/>
        <v>7</v>
      </c>
      <c r="E32" s="22">
        <v>4</v>
      </c>
      <c r="F32" s="22">
        <v>3</v>
      </c>
      <c r="G32" s="23">
        <f t="shared" si="10"/>
        <v>163.80000000000001</v>
      </c>
      <c r="H32" s="23">
        <v>94.3</v>
      </c>
      <c r="I32" s="23">
        <v>69.5</v>
      </c>
      <c r="J32" s="23">
        <f t="shared" si="11"/>
        <v>5712656.040000001</v>
      </c>
      <c r="K32" s="23">
        <v>5655529.4800000004</v>
      </c>
      <c r="L32" s="23">
        <v>51413.9</v>
      </c>
      <c r="M32" s="23">
        <v>5712.66</v>
      </c>
      <c r="N32" s="23">
        <f t="shared" si="12"/>
        <v>0</v>
      </c>
      <c r="O32" s="23">
        <v>0</v>
      </c>
      <c r="P32" s="23">
        <v>0</v>
      </c>
      <c r="Q32" s="23">
        <f t="shared" si="13"/>
        <v>0</v>
      </c>
      <c r="R32" s="23">
        <v>0</v>
      </c>
      <c r="S32" s="23">
        <v>0</v>
      </c>
    </row>
    <row r="33" spans="1:19" ht="18.75" x14ac:dyDescent="0.25">
      <c r="A33" s="26" t="s">
        <v>56</v>
      </c>
      <c r="B33" s="25" t="s">
        <v>109</v>
      </c>
      <c r="C33" s="22">
        <v>4</v>
      </c>
      <c r="D33" s="22">
        <f t="shared" si="9"/>
        <v>2</v>
      </c>
      <c r="E33" s="22">
        <v>0</v>
      </c>
      <c r="F33" s="22">
        <v>2</v>
      </c>
      <c r="G33" s="23">
        <f t="shared" si="10"/>
        <v>52.8</v>
      </c>
      <c r="H33" s="23">
        <v>0</v>
      </c>
      <c r="I33" s="23">
        <v>52.8</v>
      </c>
      <c r="J33" s="23">
        <f t="shared" si="11"/>
        <v>1841442.24</v>
      </c>
      <c r="K33" s="23">
        <v>1823027.82</v>
      </c>
      <c r="L33" s="23">
        <v>16572.98</v>
      </c>
      <c r="M33" s="23">
        <v>1841.44</v>
      </c>
      <c r="N33" s="23">
        <f t="shared" si="12"/>
        <v>0</v>
      </c>
      <c r="O33" s="23">
        <v>0</v>
      </c>
      <c r="P33" s="23">
        <v>0</v>
      </c>
      <c r="Q33" s="23">
        <f t="shared" si="13"/>
        <v>0</v>
      </c>
      <c r="R33" s="23">
        <v>0</v>
      </c>
      <c r="S33" s="23">
        <v>0</v>
      </c>
    </row>
    <row r="34" spans="1:19" ht="18.75" x14ac:dyDescent="0.25">
      <c r="A34" s="26" t="s">
        <v>57</v>
      </c>
      <c r="B34" s="25" t="s">
        <v>110</v>
      </c>
      <c r="C34" s="22">
        <v>53</v>
      </c>
      <c r="D34" s="22">
        <f t="shared" si="9"/>
        <v>19</v>
      </c>
      <c r="E34" s="22">
        <v>15</v>
      </c>
      <c r="F34" s="22">
        <v>4</v>
      </c>
      <c r="G34" s="23">
        <f t="shared" si="10"/>
        <v>728.7</v>
      </c>
      <c r="H34" s="23">
        <v>577.70000000000005</v>
      </c>
      <c r="I34" s="23">
        <v>151</v>
      </c>
      <c r="J34" s="23">
        <f t="shared" si="11"/>
        <v>25413995.460000001</v>
      </c>
      <c r="K34" s="23">
        <v>25159855.510000002</v>
      </c>
      <c r="L34" s="23">
        <v>228725.96</v>
      </c>
      <c r="M34" s="23">
        <v>25413.99</v>
      </c>
      <c r="N34" s="23">
        <f t="shared" si="12"/>
        <v>0</v>
      </c>
      <c r="O34" s="23">
        <v>0</v>
      </c>
      <c r="P34" s="23">
        <v>0</v>
      </c>
      <c r="Q34" s="23">
        <f t="shared" si="13"/>
        <v>0</v>
      </c>
      <c r="R34" s="23">
        <v>0</v>
      </c>
      <c r="S34" s="23">
        <v>0</v>
      </c>
    </row>
    <row r="35" spans="1:19" ht="37.5" x14ac:dyDescent="0.25">
      <c r="A35" s="26" t="s">
        <v>58</v>
      </c>
      <c r="B35" s="25" t="s">
        <v>111</v>
      </c>
      <c r="C35" s="22">
        <v>43</v>
      </c>
      <c r="D35" s="22">
        <f t="shared" si="9"/>
        <v>16</v>
      </c>
      <c r="E35" s="22">
        <v>12</v>
      </c>
      <c r="F35" s="22">
        <v>4</v>
      </c>
      <c r="G35" s="23">
        <f t="shared" si="10"/>
        <v>453.9</v>
      </c>
      <c r="H35" s="23">
        <v>343.7</v>
      </c>
      <c r="I35" s="23">
        <v>110.2</v>
      </c>
      <c r="J35" s="23">
        <f t="shared" si="11"/>
        <v>15830125.620000001</v>
      </c>
      <c r="K35" s="23">
        <v>15671824.359999999</v>
      </c>
      <c r="L35" s="23">
        <v>142471.13</v>
      </c>
      <c r="M35" s="23">
        <v>15830.13</v>
      </c>
      <c r="N35" s="23">
        <f t="shared" si="12"/>
        <v>0</v>
      </c>
      <c r="O35" s="23">
        <v>0</v>
      </c>
      <c r="P35" s="23">
        <v>0</v>
      </c>
      <c r="Q35" s="23">
        <f t="shared" si="13"/>
        <v>0</v>
      </c>
      <c r="R35" s="23">
        <v>0</v>
      </c>
      <c r="S35" s="23">
        <v>0</v>
      </c>
    </row>
    <row r="36" spans="1:19" ht="18.75" customHeight="1" x14ac:dyDescent="0.25">
      <c r="A36" s="26" t="s">
        <v>59</v>
      </c>
      <c r="B36" s="25" t="s">
        <v>11</v>
      </c>
      <c r="C36" s="22">
        <f t="shared" ref="C36:S36" si="14">SUM(C37:C48)</f>
        <v>1808</v>
      </c>
      <c r="D36" s="22">
        <f t="shared" si="14"/>
        <v>827</v>
      </c>
      <c r="E36" s="22">
        <f t="shared" si="14"/>
        <v>480</v>
      </c>
      <c r="F36" s="22">
        <f t="shared" si="14"/>
        <v>347</v>
      </c>
      <c r="G36" s="23">
        <f t="shared" si="14"/>
        <v>28973.1</v>
      </c>
      <c r="H36" s="23">
        <f t="shared" si="14"/>
        <v>17270.990000000002</v>
      </c>
      <c r="I36" s="23">
        <f t="shared" si="14"/>
        <v>11702.11</v>
      </c>
      <c r="J36" s="23">
        <f t="shared" si="14"/>
        <v>1010089185.2999998</v>
      </c>
      <c r="K36" s="23">
        <f t="shared" si="14"/>
        <v>999988293.45999992</v>
      </c>
      <c r="L36" s="23">
        <f t="shared" si="14"/>
        <v>9090802.6800000016</v>
      </c>
      <c r="M36" s="23">
        <f t="shared" si="14"/>
        <v>1010089.1599999999</v>
      </c>
      <c r="N36" s="23">
        <f t="shared" si="14"/>
        <v>0</v>
      </c>
      <c r="O36" s="23">
        <f t="shared" si="14"/>
        <v>0</v>
      </c>
      <c r="P36" s="23">
        <f t="shared" si="14"/>
        <v>0</v>
      </c>
      <c r="Q36" s="23">
        <f t="shared" si="14"/>
        <v>0</v>
      </c>
      <c r="R36" s="23">
        <f t="shared" si="14"/>
        <v>0</v>
      </c>
      <c r="S36" s="23">
        <f t="shared" si="14"/>
        <v>0</v>
      </c>
    </row>
    <row r="37" spans="1:19" ht="18.75" x14ac:dyDescent="0.25">
      <c r="A37" s="26" t="s">
        <v>60</v>
      </c>
      <c r="B37" s="25" t="s">
        <v>112</v>
      </c>
      <c r="C37" s="22">
        <v>32</v>
      </c>
      <c r="D37" s="22">
        <f t="shared" ref="D37:D48" si="15">E37+F37</f>
        <v>17</v>
      </c>
      <c r="E37" s="22">
        <v>2</v>
      </c>
      <c r="F37" s="22">
        <v>15</v>
      </c>
      <c r="G37" s="23">
        <f t="shared" ref="G37:G48" si="16">H37+I37</f>
        <v>517.20000000000005</v>
      </c>
      <c r="H37" s="23">
        <v>72</v>
      </c>
      <c r="I37" s="23">
        <v>445.2</v>
      </c>
      <c r="J37" s="23">
        <f t="shared" ref="J37:J48" si="17">K37+L37+M37</f>
        <v>18031143.599999998</v>
      </c>
      <c r="K37" s="23">
        <v>17850832.16</v>
      </c>
      <c r="L37" s="23">
        <v>162280.29</v>
      </c>
      <c r="M37" s="23">
        <v>18031.150000000001</v>
      </c>
      <c r="N37" s="23">
        <f t="shared" ref="N37:N48" si="18">O37+P37</f>
        <v>0</v>
      </c>
      <c r="O37" s="23">
        <v>0</v>
      </c>
      <c r="P37" s="23">
        <v>0</v>
      </c>
      <c r="Q37" s="23">
        <f t="shared" ref="Q37:Q48" si="19">R37+S37</f>
        <v>0</v>
      </c>
      <c r="R37" s="23">
        <v>0</v>
      </c>
      <c r="S37" s="23">
        <v>0</v>
      </c>
    </row>
    <row r="38" spans="1:19" ht="37.5" x14ac:dyDescent="0.25">
      <c r="A38" s="26" t="s">
        <v>61</v>
      </c>
      <c r="B38" s="25" t="s">
        <v>113</v>
      </c>
      <c r="C38" s="22">
        <v>56</v>
      </c>
      <c r="D38" s="22">
        <f t="shared" si="15"/>
        <v>23</v>
      </c>
      <c r="E38" s="22">
        <v>15</v>
      </c>
      <c r="F38" s="22">
        <v>8</v>
      </c>
      <c r="G38" s="23">
        <f t="shared" si="16"/>
        <v>987.69999999999993</v>
      </c>
      <c r="H38" s="23">
        <v>745.8</v>
      </c>
      <c r="I38" s="23">
        <v>241.9</v>
      </c>
      <c r="J38" s="23">
        <f t="shared" si="17"/>
        <v>34434185.100000001</v>
      </c>
      <c r="K38" s="23">
        <v>34089843.25</v>
      </c>
      <c r="L38" s="23">
        <v>309907.67</v>
      </c>
      <c r="M38" s="23">
        <v>34434.18</v>
      </c>
      <c r="N38" s="23">
        <f t="shared" si="18"/>
        <v>0</v>
      </c>
      <c r="O38" s="23">
        <v>0</v>
      </c>
      <c r="P38" s="23">
        <v>0</v>
      </c>
      <c r="Q38" s="23">
        <f t="shared" si="19"/>
        <v>0</v>
      </c>
      <c r="R38" s="23">
        <v>0</v>
      </c>
      <c r="S38" s="23">
        <v>0</v>
      </c>
    </row>
    <row r="39" spans="1:19" ht="37.5" x14ac:dyDescent="0.25">
      <c r="A39" s="26" t="s">
        <v>62</v>
      </c>
      <c r="B39" s="25" t="s">
        <v>114</v>
      </c>
      <c r="C39" s="22">
        <v>28</v>
      </c>
      <c r="D39" s="22">
        <f t="shared" si="15"/>
        <v>14</v>
      </c>
      <c r="E39" s="22">
        <v>8</v>
      </c>
      <c r="F39" s="22">
        <v>6</v>
      </c>
      <c r="G39" s="23">
        <f t="shared" si="16"/>
        <v>503.1</v>
      </c>
      <c r="H39" s="23">
        <v>281.5</v>
      </c>
      <c r="I39" s="23">
        <v>221.6</v>
      </c>
      <c r="J39" s="23">
        <f t="shared" si="17"/>
        <v>17539575.300000001</v>
      </c>
      <c r="K39" s="23">
        <v>17364179.550000001</v>
      </c>
      <c r="L39" s="23">
        <v>157856.18</v>
      </c>
      <c r="M39" s="23">
        <v>17539.57</v>
      </c>
      <c r="N39" s="23">
        <f t="shared" si="18"/>
        <v>0</v>
      </c>
      <c r="O39" s="23">
        <v>0</v>
      </c>
      <c r="P39" s="23">
        <v>0</v>
      </c>
      <c r="Q39" s="23">
        <f t="shared" si="19"/>
        <v>0</v>
      </c>
      <c r="R39" s="23">
        <v>0</v>
      </c>
      <c r="S39" s="23">
        <v>0</v>
      </c>
    </row>
    <row r="40" spans="1:19" ht="20.25" customHeight="1" x14ac:dyDescent="0.25">
      <c r="A40" s="26" t="s">
        <v>63</v>
      </c>
      <c r="B40" s="25" t="s">
        <v>115</v>
      </c>
      <c r="C40" s="22">
        <v>6</v>
      </c>
      <c r="D40" s="22">
        <f t="shared" si="15"/>
        <v>4</v>
      </c>
      <c r="E40" s="22">
        <v>0</v>
      </c>
      <c r="F40" s="22">
        <v>4</v>
      </c>
      <c r="G40" s="23">
        <f t="shared" si="16"/>
        <v>184.5</v>
      </c>
      <c r="H40" s="23">
        <v>0</v>
      </c>
      <c r="I40" s="23">
        <v>184.5</v>
      </c>
      <c r="J40" s="23">
        <f t="shared" si="17"/>
        <v>6432223.4999999991</v>
      </c>
      <c r="K40" s="23">
        <v>6367901.2699999996</v>
      </c>
      <c r="L40" s="23">
        <v>57890.01</v>
      </c>
      <c r="M40" s="23">
        <v>6432.22</v>
      </c>
      <c r="N40" s="23">
        <f t="shared" si="18"/>
        <v>0</v>
      </c>
      <c r="O40" s="23">
        <v>0</v>
      </c>
      <c r="P40" s="23">
        <v>0</v>
      </c>
      <c r="Q40" s="23">
        <f t="shared" si="19"/>
        <v>0</v>
      </c>
      <c r="R40" s="23">
        <v>0</v>
      </c>
      <c r="S40" s="23">
        <v>0</v>
      </c>
    </row>
    <row r="41" spans="1:19" ht="37.5" x14ac:dyDescent="0.25">
      <c r="A41" s="26" t="s">
        <v>64</v>
      </c>
      <c r="B41" s="25" t="s">
        <v>116</v>
      </c>
      <c r="C41" s="22">
        <v>80</v>
      </c>
      <c r="D41" s="22">
        <f t="shared" si="15"/>
        <v>41</v>
      </c>
      <c r="E41" s="22">
        <v>35</v>
      </c>
      <c r="F41" s="22">
        <v>6</v>
      </c>
      <c r="G41" s="23">
        <f t="shared" si="16"/>
        <v>1344.8000000000002</v>
      </c>
      <c r="H41" s="23">
        <v>1122.9000000000001</v>
      </c>
      <c r="I41" s="23">
        <v>221.9</v>
      </c>
      <c r="J41" s="23">
        <f t="shared" si="17"/>
        <v>46883762.399999999</v>
      </c>
      <c r="K41" s="23">
        <v>46414924.780000001</v>
      </c>
      <c r="L41" s="23">
        <v>421953.86</v>
      </c>
      <c r="M41" s="23">
        <v>46883.76</v>
      </c>
      <c r="N41" s="23">
        <f t="shared" si="18"/>
        <v>0</v>
      </c>
      <c r="O41" s="23">
        <v>0</v>
      </c>
      <c r="P41" s="23">
        <v>0</v>
      </c>
      <c r="Q41" s="23">
        <f t="shared" si="19"/>
        <v>0</v>
      </c>
      <c r="R41" s="23">
        <v>0</v>
      </c>
      <c r="S41" s="23">
        <v>0</v>
      </c>
    </row>
    <row r="42" spans="1:19" ht="18.75" x14ac:dyDescent="0.25">
      <c r="A42" s="26" t="s">
        <v>65</v>
      </c>
      <c r="B42" s="25" t="s">
        <v>37</v>
      </c>
      <c r="C42" s="22">
        <v>1159</v>
      </c>
      <c r="D42" s="22">
        <f t="shared" si="15"/>
        <v>504</v>
      </c>
      <c r="E42" s="22">
        <v>331</v>
      </c>
      <c r="F42" s="22">
        <v>173</v>
      </c>
      <c r="G42" s="23">
        <f t="shared" si="16"/>
        <v>16891.259999999998</v>
      </c>
      <c r="H42" s="23">
        <v>10450.89</v>
      </c>
      <c r="I42" s="23">
        <v>6440.37</v>
      </c>
      <c r="J42" s="23">
        <f t="shared" si="17"/>
        <v>588879997.38</v>
      </c>
      <c r="K42" s="23">
        <v>582991197.40999997</v>
      </c>
      <c r="L42" s="23">
        <v>5299919.9800000004</v>
      </c>
      <c r="M42" s="23">
        <v>588879.99</v>
      </c>
      <c r="N42" s="23">
        <f t="shared" si="18"/>
        <v>0</v>
      </c>
      <c r="O42" s="23">
        <v>0</v>
      </c>
      <c r="P42" s="23">
        <v>0</v>
      </c>
      <c r="Q42" s="23">
        <f t="shared" si="19"/>
        <v>0</v>
      </c>
      <c r="R42" s="23">
        <v>0</v>
      </c>
      <c r="S42" s="23">
        <v>0</v>
      </c>
    </row>
    <row r="43" spans="1:19" ht="18.75" x14ac:dyDescent="0.25">
      <c r="A43" s="26" t="s">
        <v>66</v>
      </c>
      <c r="B43" s="25" t="s">
        <v>117</v>
      </c>
      <c r="C43" s="22">
        <v>60</v>
      </c>
      <c r="D43" s="22">
        <f t="shared" si="15"/>
        <v>31</v>
      </c>
      <c r="E43" s="22">
        <v>19</v>
      </c>
      <c r="F43" s="22">
        <v>12</v>
      </c>
      <c r="G43" s="23">
        <f t="shared" si="16"/>
        <v>1125.2</v>
      </c>
      <c r="H43" s="23">
        <v>656.5</v>
      </c>
      <c r="I43" s="23">
        <v>468.7</v>
      </c>
      <c r="J43" s="23">
        <f t="shared" si="17"/>
        <v>39227847.600000001</v>
      </c>
      <c r="K43" s="23">
        <v>38835569.119999997</v>
      </c>
      <c r="L43" s="23">
        <v>353050.63</v>
      </c>
      <c r="M43" s="23">
        <v>39227.85</v>
      </c>
      <c r="N43" s="23">
        <f t="shared" si="18"/>
        <v>0</v>
      </c>
      <c r="O43" s="23">
        <v>0</v>
      </c>
      <c r="P43" s="23">
        <v>0</v>
      </c>
      <c r="Q43" s="23">
        <f t="shared" si="19"/>
        <v>0</v>
      </c>
      <c r="R43" s="23">
        <v>0</v>
      </c>
      <c r="S43" s="23">
        <v>0</v>
      </c>
    </row>
    <row r="44" spans="1:19" ht="18.75" x14ac:dyDescent="0.25">
      <c r="A44" s="26" t="s">
        <v>67</v>
      </c>
      <c r="B44" s="25" t="s">
        <v>99</v>
      </c>
      <c r="C44" s="22">
        <v>200</v>
      </c>
      <c r="D44" s="22">
        <f t="shared" si="15"/>
        <v>101</v>
      </c>
      <c r="E44" s="22">
        <v>19</v>
      </c>
      <c r="F44" s="22">
        <v>82</v>
      </c>
      <c r="G44" s="23">
        <f t="shared" si="16"/>
        <v>3736.4</v>
      </c>
      <c r="H44" s="23">
        <v>1922.2</v>
      </c>
      <c r="I44" s="23">
        <v>1814.2</v>
      </c>
      <c r="J44" s="23">
        <f t="shared" si="17"/>
        <v>130262113.19999999</v>
      </c>
      <c r="K44" s="23">
        <v>128959492.06999999</v>
      </c>
      <c r="L44" s="23">
        <v>1172359.02</v>
      </c>
      <c r="M44" s="23">
        <v>130262.11</v>
      </c>
      <c r="N44" s="23">
        <f t="shared" si="18"/>
        <v>0</v>
      </c>
      <c r="O44" s="23">
        <v>0</v>
      </c>
      <c r="P44" s="23">
        <v>0</v>
      </c>
      <c r="Q44" s="23">
        <f t="shared" si="19"/>
        <v>0</v>
      </c>
      <c r="R44" s="23">
        <v>0</v>
      </c>
      <c r="S44" s="23">
        <v>0</v>
      </c>
    </row>
    <row r="45" spans="1:19" ht="18.75" x14ac:dyDescent="0.25">
      <c r="A45" s="26" t="s">
        <v>68</v>
      </c>
      <c r="B45" s="25" t="s">
        <v>109</v>
      </c>
      <c r="C45" s="22">
        <v>11</v>
      </c>
      <c r="D45" s="22">
        <f t="shared" si="15"/>
        <v>8</v>
      </c>
      <c r="E45" s="22">
        <v>0</v>
      </c>
      <c r="F45" s="22">
        <v>8</v>
      </c>
      <c r="G45" s="23">
        <f t="shared" si="16"/>
        <v>266.5</v>
      </c>
      <c r="H45" s="23">
        <v>0</v>
      </c>
      <c r="I45" s="23">
        <v>266.5</v>
      </c>
      <c r="J45" s="23">
        <f t="shared" si="17"/>
        <v>9290989.5</v>
      </c>
      <c r="K45" s="23">
        <v>9198079.6099999994</v>
      </c>
      <c r="L45" s="23">
        <v>83618.91</v>
      </c>
      <c r="M45" s="23">
        <v>9290.98</v>
      </c>
      <c r="N45" s="23">
        <f t="shared" si="18"/>
        <v>0</v>
      </c>
      <c r="O45" s="23">
        <v>0</v>
      </c>
      <c r="P45" s="23">
        <v>0</v>
      </c>
      <c r="Q45" s="23">
        <f t="shared" si="19"/>
        <v>0</v>
      </c>
      <c r="R45" s="23">
        <v>0</v>
      </c>
      <c r="S45" s="23">
        <v>0</v>
      </c>
    </row>
    <row r="46" spans="1:19" ht="18.75" x14ac:dyDescent="0.25">
      <c r="A46" s="26" t="s">
        <v>69</v>
      </c>
      <c r="B46" s="25" t="s">
        <v>118</v>
      </c>
      <c r="C46" s="22">
        <v>74</v>
      </c>
      <c r="D46" s="22">
        <f t="shared" si="15"/>
        <v>35</v>
      </c>
      <c r="E46" s="22">
        <v>11</v>
      </c>
      <c r="F46" s="22">
        <v>24</v>
      </c>
      <c r="G46" s="23">
        <f t="shared" si="16"/>
        <v>1316.04</v>
      </c>
      <c r="H46" s="23">
        <v>290.39999999999998</v>
      </c>
      <c r="I46" s="23">
        <v>1025.6400000000001</v>
      </c>
      <c r="J46" s="23">
        <f t="shared" si="17"/>
        <v>45881102.520000003</v>
      </c>
      <c r="K46" s="23">
        <v>45422291.490000002</v>
      </c>
      <c r="L46" s="23">
        <v>412929.92</v>
      </c>
      <c r="M46" s="23">
        <v>45881.11</v>
      </c>
      <c r="N46" s="23">
        <f t="shared" si="18"/>
        <v>0</v>
      </c>
      <c r="O46" s="23">
        <v>0</v>
      </c>
      <c r="P46" s="23">
        <v>0</v>
      </c>
      <c r="Q46" s="23">
        <f t="shared" si="19"/>
        <v>0</v>
      </c>
      <c r="R46" s="23">
        <v>0</v>
      </c>
      <c r="S46" s="23">
        <v>0</v>
      </c>
    </row>
    <row r="47" spans="1:19" ht="18.75" x14ac:dyDescent="0.25">
      <c r="A47" s="26" t="s">
        <v>70</v>
      </c>
      <c r="B47" s="25" t="s">
        <v>105</v>
      </c>
      <c r="C47" s="22">
        <v>91</v>
      </c>
      <c r="D47" s="22">
        <f t="shared" si="15"/>
        <v>43</v>
      </c>
      <c r="E47" s="22">
        <v>40</v>
      </c>
      <c r="F47" s="22">
        <v>3</v>
      </c>
      <c r="G47" s="23">
        <f t="shared" si="16"/>
        <v>1865.8</v>
      </c>
      <c r="H47" s="23">
        <v>1728.8</v>
      </c>
      <c r="I47" s="23">
        <v>137</v>
      </c>
      <c r="J47" s="23">
        <f t="shared" si="17"/>
        <v>65047385.399999999</v>
      </c>
      <c r="K47" s="23">
        <v>64396911.549999997</v>
      </c>
      <c r="L47" s="23">
        <v>585426.47</v>
      </c>
      <c r="M47" s="23">
        <v>65047.38</v>
      </c>
      <c r="N47" s="23">
        <f t="shared" si="18"/>
        <v>0</v>
      </c>
      <c r="O47" s="23">
        <v>0</v>
      </c>
      <c r="P47" s="23">
        <v>0</v>
      </c>
      <c r="Q47" s="23">
        <f t="shared" si="19"/>
        <v>0</v>
      </c>
      <c r="R47" s="23">
        <v>0</v>
      </c>
      <c r="S47" s="23">
        <v>0</v>
      </c>
    </row>
    <row r="48" spans="1:19" ht="18.75" x14ac:dyDescent="0.25">
      <c r="A48" s="26" t="s">
        <v>71</v>
      </c>
      <c r="B48" s="25" t="s">
        <v>119</v>
      </c>
      <c r="C48" s="22">
        <v>11</v>
      </c>
      <c r="D48" s="22">
        <f t="shared" si="15"/>
        <v>6</v>
      </c>
      <c r="E48" s="22">
        <v>0</v>
      </c>
      <c r="F48" s="22">
        <v>6</v>
      </c>
      <c r="G48" s="23">
        <f t="shared" si="16"/>
        <v>234.6</v>
      </c>
      <c r="H48" s="23">
        <v>0</v>
      </c>
      <c r="I48" s="23">
        <v>234.6</v>
      </c>
      <c r="J48" s="23">
        <f t="shared" si="17"/>
        <v>8178859.8000000007</v>
      </c>
      <c r="K48" s="23">
        <v>8097071.2000000002</v>
      </c>
      <c r="L48" s="23">
        <v>73609.740000000005</v>
      </c>
      <c r="M48" s="23">
        <v>8178.86</v>
      </c>
      <c r="N48" s="23">
        <f t="shared" si="18"/>
        <v>0</v>
      </c>
      <c r="O48" s="23">
        <v>0</v>
      </c>
      <c r="P48" s="23">
        <v>0</v>
      </c>
      <c r="Q48" s="23">
        <f t="shared" si="19"/>
        <v>0</v>
      </c>
      <c r="R48" s="23">
        <v>0</v>
      </c>
      <c r="S48" s="23">
        <v>0</v>
      </c>
    </row>
    <row r="49" spans="1:19" ht="18.75" customHeight="1" x14ac:dyDescent="0.25">
      <c r="A49" s="26" t="s">
        <v>72</v>
      </c>
      <c r="B49" s="25" t="s">
        <v>12</v>
      </c>
      <c r="C49" s="22">
        <f t="shared" ref="C49:S49" si="20">SUM(C50:C60)</f>
        <v>1653</v>
      </c>
      <c r="D49" s="22">
        <f t="shared" si="20"/>
        <v>782</v>
      </c>
      <c r="E49" s="22">
        <f t="shared" si="20"/>
        <v>467</v>
      </c>
      <c r="F49" s="22">
        <f t="shared" si="20"/>
        <v>315</v>
      </c>
      <c r="G49" s="23">
        <f t="shared" si="20"/>
        <v>28963.200000000001</v>
      </c>
      <c r="H49" s="23">
        <f t="shared" si="20"/>
        <v>17342.519999999997</v>
      </c>
      <c r="I49" s="23">
        <f t="shared" si="20"/>
        <v>11620.68</v>
      </c>
      <c r="J49" s="23">
        <f t="shared" si="20"/>
        <v>1010111874.2400001</v>
      </c>
      <c r="K49" s="23">
        <f t="shared" si="20"/>
        <v>1000010755.4899999</v>
      </c>
      <c r="L49" s="23">
        <f t="shared" si="20"/>
        <v>9091006.870000001</v>
      </c>
      <c r="M49" s="23">
        <f t="shared" si="20"/>
        <v>1010111.88</v>
      </c>
      <c r="N49" s="23">
        <f t="shared" si="20"/>
        <v>0</v>
      </c>
      <c r="O49" s="23">
        <f t="shared" si="20"/>
        <v>0</v>
      </c>
      <c r="P49" s="23">
        <f t="shared" si="20"/>
        <v>0</v>
      </c>
      <c r="Q49" s="23">
        <f t="shared" si="20"/>
        <v>0</v>
      </c>
      <c r="R49" s="23">
        <f t="shared" si="20"/>
        <v>0</v>
      </c>
      <c r="S49" s="23">
        <f t="shared" si="20"/>
        <v>0</v>
      </c>
    </row>
    <row r="50" spans="1:19" ht="18.75" x14ac:dyDescent="0.25">
      <c r="A50" s="26" t="s">
        <v>73</v>
      </c>
      <c r="B50" s="25" t="s">
        <v>120</v>
      </c>
      <c r="C50" s="22">
        <v>13</v>
      </c>
      <c r="D50" s="22">
        <f t="shared" ref="D50:D60" si="21">E50+F50</f>
        <v>7</v>
      </c>
      <c r="E50" s="22">
        <v>3</v>
      </c>
      <c r="F50" s="22">
        <v>4</v>
      </c>
      <c r="G50" s="23">
        <f t="shared" ref="G50:G60" si="22">H50+I50</f>
        <v>275.70000000000005</v>
      </c>
      <c r="H50" s="23">
        <v>118.4</v>
      </c>
      <c r="I50" s="23">
        <v>157.30000000000001</v>
      </c>
      <c r="J50" s="23">
        <f t="shared" ref="J50:J60" si="23">K50+L50+M50</f>
        <v>9615230.4900000002</v>
      </c>
      <c r="K50" s="23">
        <v>9519078.1899999995</v>
      </c>
      <c r="L50" s="23">
        <v>86537.07</v>
      </c>
      <c r="M50" s="23">
        <v>9615.23</v>
      </c>
      <c r="N50" s="23">
        <f t="shared" ref="N50:N60" si="24">O50+P50</f>
        <v>0</v>
      </c>
      <c r="O50" s="23">
        <v>0</v>
      </c>
      <c r="P50" s="23">
        <v>0</v>
      </c>
      <c r="Q50" s="23">
        <f t="shared" ref="Q50:Q60" si="25">R50+S50</f>
        <v>0</v>
      </c>
      <c r="R50" s="23">
        <v>0</v>
      </c>
      <c r="S50" s="23">
        <v>0</v>
      </c>
    </row>
    <row r="51" spans="1:19" ht="18.75" x14ac:dyDescent="0.25">
      <c r="A51" s="26" t="s">
        <v>74</v>
      </c>
      <c r="B51" s="25" t="s">
        <v>75</v>
      </c>
      <c r="C51" s="22">
        <v>131</v>
      </c>
      <c r="D51" s="22">
        <f t="shared" si="21"/>
        <v>59</v>
      </c>
      <c r="E51" s="22">
        <v>40</v>
      </c>
      <c r="F51" s="22">
        <v>19</v>
      </c>
      <c r="G51" s="23">
        <f t="shared" si="22"/>
        <v>1369.4</v>
      </c>
      <c r="H51" s="23">
        <v>888.9</v>
      </c>
      <c r="I51" s="23">
        <v>480.5</v>
      </c>
      <c r="J51" s="23">
        <f t="shared" si="23"/>
        <v>47758783.579999998</v>
      </c>
      <c r="K51" s="23">
        <v>47281195.740000002</v>
      </c>
      <c r="L51" s="23">
        <v>429829.05</v>
      </c>
      <c r="M51" s="23">
        <v>47758.79</v>
      </c>
      <c r="N51" s="23">
        <f t="shared" si="24"/>
        <v>0</v>
      </c>
      <c r="O51" s="23">
        <v>0</v>
      </c>
      <c r="P51" s="23">
        <v>0</v>
      </c>
      <c r="Q51" s="23">
        <f t="shared" si="25"/>
        <v>0</v>
      </c>
      <c r="R51" s="23">
        <v>0</v>
      </c>
      <c r="S51" s="23">
        <v>0</v>
      </c>
    </row>
    <row r="52" spans="1:19" ht="18.75" x14ac:dyDescent="0.25">
      <c r="A52" s="26" t="s">
        <v>76</v>
      </c>
      <c r="B52" s="25" t="s">
        <v>37</v>
      </c>
      <c r="C52" s="22">
        <v>1176</v>
      </c>
      <c r="D52" s="22">
        <f t="shared" si="21"/>
        <v>524</v>
      </c>
      <c r="E52" s="22">
        <v>344</v>
      </c>
      <c r="F52" s="22">
        <v>180</v>
      </c>
      <c r="G52" s="23">
        <f t="shared" si="22"/>
        <v>20931.29</v>
      </c>
      <c r="H52" s="23">
        <v>13726.42</v>
      </c>
      <c r="I52" s="23">
        <v>7204.87</v>
      </c>
      <c r="J52" s="23">
        <f t="shared" si="23"/>
        <v>729993390.64999998</v>
      </c>
      <c r="K52" s="23">
        <v>722693456.74000001</v>
      </c>
      <c r="L52" s="23">
        <v>6569940.5199999996</v>
      </c>
      <c r="M52" s="23">
        <v>729993.39</v>
      </c>
      <c r="N52" s="23">
        <f t="shared" si="24"/>
        <v>0</v>
      </c>
      <c r="O52" s="23">
        <v>0</v>
      </c>
      <c r="P52" s="23">
        <v>0</v>
      </c>
      <c r="Q52" s="23">
        <f t="shared" si="25"/>
        <v>0</v>
      </c>
      <c r="R52" s="23">
        <v>0</v>
      </c>
      <c r="S52" s="23">
        <v>0</v>
      </c>
    </row>
    <row r="53" spans="1:19" ht="18.75" x14ac:dyDescent="0.25">
      <c r="A53" s="26" t="s">
        <v>77</v>
      </c>
      <c r="B53" s="25" t="s">
        <v>121</v>
      </c>
      <c r="C53" s="22">
        <v>55</v>
      </c>
      <c r="D53" s="22">
        <f t="shared" si="21"/>
        <v>24</v>
      </c>
      <c r="E53" s="22">
        <v>19</v>
      </c>
      <c r="F53" s="22">
        <v>5</v>
      </c>
      <c r="G53" s="23">
        <f t="shared" si="22"/>
        <v>768.9</v>
      </c>
      <c r="H53" s="23">
        <v>614.4</v>
      </c>
      <c r="I53" s="23">
        <v>154.5</v>
      </c>
      <c r="J53" s="23">
        <f t="shared" si="23"/>
        <v>26815925.729999997</v>
      </c>
      <c r="K53" s="23">
        <v>26547766.469999999</v>
      </c>
      <c r="L53" s="23">
        <v>241343.33</v>
      </c>
      <c r="M53" s="23">
        <v>26815.93</v>
      </c>
      <c r="N53" s="23">
        <f t="shared" si="24"/>
        <v>0</v>
      </c>
      <c r="O53" s="23">
        <v>0</v>
      </c>
      <c r="P53" s="23">
        <v>0</v>
      </c>
      <c r="Q53" s="23">
        <f t="shared" si="25"/>
        <v>0</v>
      </c>
      <c r="R53" s="23">
        <v>0</v>
      </c>
      <c r="S53" s="23">
        <v>0</v>
      </c>
    </row>
    <row r="54" spans="1:19" ht="18.75" x14ac:dyDescent="0.25">
      <c r="A54" s="26" t="s">
        <v>78</v>
      </c>
      <c r="B54" s="25" t="s">
        <v>122</v>
      </c>
      <c r="C54" s="22">
        <v>7</v>
      </c>
      <c r="D54" s="22">
        <f t="shared" si="21"/>
        <v>7</v>
      </c>
      <c r="E54" s="22">
        <v>7</v>
      </c>
      <c r="F54" s="22">
        <v>0</v>
      </c>
      <c r="G54" s="23">
        <f t="shared" si="22"/>
        <v>160.1</v>
      </c>
      <c r="H54" s="23">
        <v>160.1</v>
      </c>
      <c r="I54" s="23">
        <v>0</v>
      </c>
      <c r="J54" s="23">
        <f t="shared" si="23"/>
        <v>5583599.5700000003</v>
      </c>
      <c r="K54" s="23">
        <v>5527763.5700000003</v>
      </c>
      <c r="L54" s="23">
        <v>50252.4</v>
      </c>
      <c r="M54" s="23">
        <v>5583.6</v>
      </c>
      <c r="N54" s="23">
        <f t="shared" si="24"/>
        <v>0</v>
      </c>
      <c r="O54" s="23">
        <v>0</v>
      </c>
      <c r="P54" s="23">
        <v>0</v>
      </c>
      <c r="Q54" s="23">
        <f t="shared" si="25"/>
        <v>0</v>
      </c>
      <c r="R54" s="23">
        <v>0</v>
      </c>
      <c r="S54" s="23">
        <v>0</v>
      </c>
    </row>
    <row r="55" spans="1:19" ht="18.75" x14ac:dyDescent="0.25">
      <c r="A55" s="26" t="s">
        <v>79</v>
      </c>
      <c r="B55" s="25" t="s">
        <v>131</v>
      </c>
      <c r="C55" s="22">
        <v>9</v>
      </c>
      <c r="D55" s="22">
        <f t="shared" si="21"/>
        <v>5</v>
      </c>
      <c r="E55" s="22">
        <v>0</v>
      </c>
      <c r="F55" s="22">
        <v>5</v>
      </c>
      <c r="G55" s="23">
        <f t="shared" si="22"/>
        <v>219.2</v>
      </c>
      <c r="H55" s="23">
        <v>0</v>
      </c>
      <c r="I55" s="23">
        <v>219.2</v>
      </c>
      <c r="J55" s="23">
        <f t="shared" si="23"/>
        <v>7644753.4400000004</v>
      </c>
      <c r="K55" s="23">
        <v>7568305.9100000001</v>
      </c>
      <c r="L55" s="23">
        <v>68802.78</v>
      </c>
      <c r="M55" s="23">
        <v>7644.75</v>
      </c>
      <c r="N55" s="23">
        <f t="shared" si="24"/>
        <v>0</v>
      </c>
      <c r="O55" s="23">
        <v>0</v>
      </c>
      <c r="P55" s="23">
        <v>0</v>
      </c>
      <c r="Q55" s="23">
        <f t="shared" si="25"/>
        <v>0</v>
      </c>
      <c r="R55" s="23">
        <v>0</v>
      </c>
      <c r="S55" s="23">
        <v>0</v>
      </c>
    </row>
    <row r="56" spans="1:19" ht="37.5" x14ac:dyDescent="0.25">
      <c r="A56" s="26" t="s">
        <v>80</v>
      </c>
      <c r="B56" s="25" t="s">
        <v>123</v>
      </c>
      <c r="C56" s="22">
        <v>145</v>
      </c>
      <c r="D56" s="22">
        <f t="shared" si="21"/>
        <v>84</v>
      </c>
      <c r="E56" s="22">
        <v>33</v>
      </c>
      <c r="F56" s="22">
        <v>51</v>
      </c>
      <c r="G56" s="23">
        <f t="shared" si="22"/>
        <v>2494.1999999999998</v>
      </c>
      <c r="H56" s="23">
        <v>894.4</v>
      </c>
      <c r="I56" s="23">
        <v>1599.8</v>
      </c>
      <c r="J56" s="23">
        <f t="shared" si="23"/>
        <v>86986970.939999998</v>
      </c>
      <c r="K56" s="23">
        <v>86117101.230000004</v>
      </c>
      <c r="L56" s="23">
        <v>782882.74</v>
      </c>
      <c r="M56" s="23">
        <v>86986.97</v>
      </c>
      <c r="N56" s="23">
        <f t="shared" si="24"/>
        <v>0</v>
      </c>
      <c r="O56" s="23">
        <v>0</v>
      </c>
      <c r="P56" s="23">
        <v>0</v>
      </c>
      <c r="Q56" s="23">
        <f t="shared" si="25"/>
        <v>0</v>
      </c>
      <c r="R56" s="23">
        <v>0</v>
      </c>
      <c r="S56" s="23">
        <v>0</v>
      </c>
    </row>
    <row r="57" spans="1:19" ht="18.75" x14ac:dyDescent="0.25">
      <c r="A57" s="26" t="s">
        <v>81</v>
      </c>
      <c r="B57" s="25" t="s">
        <v>102</v>
      </c>
      <c r="C57" s="22">
        <v>5</v>
      </c>
      <c r="D57" s="22">
        <f t="shared" si="21"/>
        <v>5</v>
      </c>
      <c r="E57" s="22">
        <v>0</v>
      </c>
      <c r="F57" s="22">
        <v>5</v>
      </c>
      <c r="G57" s="23">
        <f t="shared" si="22"/>
        <v>195.01</v>
      </c>
      <c r="H57" s="23">
        <v>0</v>
      </c>
      <c r="I57" s="23">
        <v>195.01</v>
      </c>
      <c r="J57" s="23">
        <f t="shared" si="23"/>
        <v>6801110.2600000007</v>
      </c>
      <c r="K57" s="23">
        <v>6733099.1600000001</v>
      </c>
      <c r="L57" s="23">
        <v>61209.99</v>
      </c>
      <c r="M57" s="23">
        <v>6801.11</v>
      </c>
      <c r="N57" s="23">
        <f t="shared" si="24"/>
        <v>0</v>
      </c>
      <c r="O57" s="23">
        <v>0</v>
      </c>
      <c r="P57" s="23">
        <v>0</v>
      </c>
      <c r="Q57" s="23">
        <f t="shared" si="25"/>
        <v>0</v>
      </c>
      <c r="R57" s="23">
        <v>0</v>
      </c>
      <c r="S57" s="23">
        <v>0</v>
      </c>
    </row>
    <row r="58" spans="1:19" ht="37.5" x14ac:dyDescent="0.25">
      <c r="A58" s="26" t="s">
        <v>82</v>
      </c>
      <c r="B58" s="25" t="s">
        <v>103</v>
      </c>
      <c r="C58" s="22">
        <v>21</v>
      </c>
      <c r="D58" s="22">
        <f t="shared" si="21"/>
        <v>21</v>
      </c>
      <c r="E58" s="22">
        <v>11</v>
      </c>
      <c r="F58" s="22">
        <v>10</v>
      </c>
      <c r="G58" s="23">
        <f t="shared" si="22"/>
        <v>673.90000000000009</v>
      </c>
      <c r="H58" s="23">
        <v>452.1</v>
      </c>
      <c r="I58" s="23">
        <v>221.8</v>
      </c>
      <c r="J58" s="23">
        <f t="shared" si="23"/>
        <v>23502734.23</v>
      </c>
      <c r="K58" s="23">
        <v>23267706.890000001</v>
      </c>
      <c r="L58" s="23">
        <v>211524.61</v>
      </c>
      <c r="M58" s="23">
        <v>23502.73</v>
      </c>
      <c r="N58" s="23">
        <f t="shared" si="24"/>
        <v>0</v>
      </c>
      <c r="O58" s="23">
        <v>0</v>
      </c>
      <c r="P58" s="23">
        <v>0</v>
      </c>
      <c r="Q58" s="23">
        <f t="shared" si="25"/>
        <v>0</v>
      </c>
      <c r="R58" s="23">
        <v>0</v>
      </c>
      <c r="S58" s="23">
        <v>0</v>
      </c>
    </row>
    <row r="59" spans="1:19" ht="37.5" x14ac:dyDescent="0.25">
      <c r="A59" s="26" t="s">
        <v>83</v>
      </c>
      <c r="B59" s="25" t="s">
        <v>124</v>
      </c>
      <c r="C59" s="22">
        <v>26</v>
      </c>
      <c r="D59" s="22">
        <f t="shared" si="21"/>
        <v>14</v>
      </c>
      <c r="E59" s="22">
        <v>1</v>
      </c>
      <c r="F59" s="22">
        <v>13</v>
      </c>
      <c r="G59" s="23">
        <f t="shared" si="22"/>
        <v>513.79999999999995</v>
      </c>
      <c r="H59" s="23">
        <v>44.3</v>
      </c>
      <c r="I59" s="23">
        <v>469.5</v>
      </c>
      <c r="J59" s="23">
        <f t="shared" si="23"/>
        <v>17919134.66</v>
      </c>
      <c r="K59" s="23">
        <v>17739943.309999999</v>
      </c>
      <c r="L59" s="23">
        <v>161272.21</v>
      </c>
      <c r="M59" s="23">
        <v>17919.14</v>
      </c>
      <c r="N59" s="23">
        <f t="shared" si="24"/>
        <v>0</v>
      </c>
      <c r="O59" s="23">
        <v>0</v>
      </c>
      <c r="P59" s="23">
        <v>0</v>
      </c>
      <c r="Q59" s="23">
        <f t="shared" si="25"/>
        <v>0</v>
      </c>
      <c r="R59" s="23">
        <v>0</v>
      </c>
      <c r="S59" s="23">
        <v>0</v>
      </c>
    </row>
    <row r="60" spans="1:19" ht="18.75" x14ac:dyDescent="0.25">
      <c r="A60" s="26" t="s">
        <v>84</v>
      </c>
      <c r="B60" s="25" t="s">
        <v>118</v>
      </c>
      <c r="C60" s="22">
        <v>65</v>
      </c>
      <c r="D60" s="22">
        <f t="shared" si="21"/>
        <v>32</v>
      </c>
      <c r="E60" s="22">
        <v>9</v>
      </c>
      <c r="F60" s="22">
        <v>23</v>
      </c>
      <c r="G60" s="23">
        <f t="shared" si="22"/>
        <v>1361.7</v>
      </c>
      <c r="H60" s="23">
        <v>443.5</v>
      </c>
      <c r="I60" s="23">
        <v>918.2</v>
      </c>
      <c r="J60" s="23">
        <f t="shared" si="23"/>
        <v>47490240.690000005</v>
      </c>
      <c r="K60" s="23">
        <v>47015338.280000001</v>
      </c>
      <c r="L60" s="23">
        <v>427412.17</v>
      </c>
      <c r="M60" s="23">
        <v>47490.239999999998</v>
      </c>
      <c r="N60" s="23">
        <f t="shared" si="24"/>
        <v>0</v>
      </c>
      <c r="O60" s="23">
        <v>0</v>
      </c>
      <c r="P60" s="23">
        <v>0</v>
      </c>
      <c r="Q60" s="23">
        <f t="shared" si="25"/>
        <v>0</v>
      </c>
      <c r="R60" s="23">
        <v>0</v>
      </c>
      <c r="S60" s="23">
        <v>0</v>
      </c>
    </row>
    <row r="61" spans="1:19" ht="18.75" customHeight="1" x14ac:dyDescent="0.25">
      <c r="A61" s="26" t="s">
        <v>85</v>
      </c>
      <c r="B61" s="25" t="s">
        <v>13</v>
      </c>
      <c r="C61" s="22">
        <f t="shared" ref="C61:S61" si="26">SUM(C62:C71)</f>
        <v>1698</v>
      </c>
      <c r="D61" s="22">
        <f t="shared" si="26"/>
        <v>798</v>
      </c>
      <c r="E61" s="22">
        <f t="shared" si="26"/>
        <v>517</v>
      </c>
      <c r="F61" s="22">
        <f t="shared" si="26"/>
        <v>281</v>
      </c>
      <c r="G61" s="23">
        <f t="shared" si="26"/>
        <v>28911.440000000002</v>
      </c>
      <c r="H61" s="23">
        <f t="shared" si="26"/>
        <v>18502.939999999999</v>
      </c>
      <c r="I61" s="23">
        <f t="shared" si="26"/>
        <v>10408.499999999998</v>
      </c>
      <c r="J61" s="23">
        <f t="shared" si="26"/>
        <v>1008315381.4399999</v>
      </c>
      <c r="K61" s="23">
        <f t="shared" si="26"/>
        <v>998232227.63000011</v>
      </c>
      <c r="L61" s="23">
        <f t="shared" si="26"/>
        <v>9074838.4299999997</v>
      </c>
      <c r="M61" s="23">
        <f t="shared" si="26"/>
        <v>1008315.3800000001</v>
      </c>
      <c r="N61" s="23">
        <f t="shared" si="26"/>
        <v>0</v>
      </c>
      <c r="O61" s="23">
        <f t="shared" si="26"/>
        <v>0</v>
      </c>
      <c r="P61" s="23">
        <f t="shared" si="26"/>
        <v>0</v>
      </c>
      <c r="Q61" s="23">
        <f t="shared" si="26"/>
        <v>0</v>
      </c>
      <c r="R61" s="23">
        <f t="shared" si="26"/>
        <v>0</v>
      </c>
      <c r="S61" s="23">
        <f t="shared" si="26"/>
        <v>0</v>
      </c>
    </row>
    <row r="62" spans="1:19" ht="37.5" x14ac:dyDescent="0.25">
      <c r="A62" s="26" t="s">
        <v>86</v>
      </c>
      <c r="B62" s="25" t="s">
        <v>125</v>
      </c>
      <c r="C62" s="22">
        <v>25</v>
      </c>
      <c r="D62" s="22">
        <f t="shared" ref="D62:D71" si="27">E62+F62</f>
        <v>8</v>
      </c>
      <c r="E62" s="22">
        <v>4</v>
      </c>
      <c r="F62" s="22">
        <v>4</v>
      </c>
      <c r="G62" s="23">
        <f t="shared" ref="G62:G71" si="28">H62+I62</f>
        <v>504.9</v>
      </c>
      <c r="H62" s="23">
        <v>253.4</v>
      </c>
      <c r="I62" s="23">
        <v>251.5</v>
      </c>
      <c r="J62" s="23">
        <f t="shared" ref="J62:J71" si="29">K62+L62+M62</f>
        <v>17608892.400000002</v>
      </c>
      <c r="K62" s="23">
        <v>17432803.48</v>
      </c>
      <c r="L62" s="23">
        <v>158480.03</v>
      </c>
      <c r="M62" s="23">
        <v>17608.89</v>
      </c>
      <c r="N62" s="23">
        <f t="shared" ref="N62:N71" si="30">O62+P62</f>
        <v>0</v>
      </c>
      <c r="O62" s="23">
        <v>0</v>
      </c>
      <c r="P62" s="23">
        <v>0</v>
      </c>
      <c r="Q62" s="23">
        <f t="shared" ref="Q62:Q71" si="31">R62+S62</f>
        <v>0</v>
      </c>
      <c r="R62" s="23">
        <v>0</v>
      </c>
      <c r="S62" s="23">
        <v>0</v>
      </c>
    </row>
    <row r="63" spans="1:19" ht="37.5" x14ac:dyDescent="0.25">
      <c r="A63" s="26" t="s">
        <v>87</v>
      </c>
      <c r="B63" s="25" t="s">
        <v>116</v>
      </c>
      <c r="C63" s="22">
        <v>64</v>
      </c>
      <c r="D63" s="22">
        <f t="shared" si="27"/>
        <v>41</v>
      </c>
      <c r="E63" s="22">
        <v>26</v>
      </c>
      <c r="F63" s="22">
        <v>15</v>
      </c>
      <c r="G63" s="23">
        <f t="shared" si="28"/>
        <v>1224</v>
      </c>
      <c r="H63" s="23">
        <v>801.6</v>
      </c>
      <c r="I63" s="23">
        <v>422.4</v>
      </c>
      <c r="J63" s="23">
        <f t="shared" si="29"/>
        <v>42688224</v>
      </c>
      <c r="K63" s="23">
        <v>42261341.759999998</v>
      </c>
      <c r="L63" s="23">
        <v>384194.02</v>
      </c>
      <c r="M63" s="23">
        <v>42688.22</v>
      </c>
      <c r="N63" s="23">
        <f t="shared" si="30"/>
        <v>0</v>
      </c>
      <c r="O63" s="23">
        <v>0</v>
      </c>
      <c r="P63" s="23">
        <v>0</v>
      </c>
      <c r="Q63" s="23">
        <f t="shared" si="31"/>
        <v>0</v>
      </c>
      <c r="R63" s="23">
        <v>0</v>
      </c>
      <c r="S63" s="23">
        <v>0</v>
      </c>
    </row>
    <row r="64" spans="1:19" ht="18.75" x14ac:dyDescent="0.25">
      <c r="A64" s="26" t="s">
        <v>88</v>
      </c>
      <c r="B64" s="25" t="s">
        <v>37</v>
      </c>
      <c r="C64" s="22">
        <v>989</v>
      </c>
      <c r="D64" s="22">
        <f t="shared" si="27"/>
        <v>429</v>
      </c>
      <c r="E64" s="22">
        <v>273</v>
      </c>
      <c r="F64" s="22">
        <v>156</v>
      </c>
      <c r="G64" s="23">
        <f t="shared" si="28"/>
        <v>16228.84</v>
      </c>
      <c r="H64" s="23">
        <v>9714.48</v>
      </c>
      <c r="I64" s="23">
        <v>6514.36</v>
      </c>
      <c r="J64" s="23">
        <f t="shared" si="29"/>
        <v>565997023.84000003</v>
      </c>
      <c r="K64" s="23">
        <v>560337053.60000002</v>
      </c>
      <c r="L64" s="23">
        <v>5093973.21</v>
      </c>
      <c r="M64" s="23">
        <v>565997.03</v>
      </c>
      <c r="N64" s="23">
        <f t="shared" si="30"/>
        <v>0</v>
      </c>
      <c r="O64" s="23">
        <v>0</v>
      </c>
      <c r="P64" s="23">
        <v>0</v>
      </c>
      <c r="Q64" s="23">
        <f t="shared" si="31"/>
        <v>0</v>
      </c>
      <c r="R64" s="23">
        <v>0</v>
      </c>
      <c r="S64" s="23">
        <v>0</v>
      </c>
    </row>
    <row r="65" spans="1:20" ht="18.75" x14ac:dyDescent="0.25">
      <c r="A65" s="26" t="s">
        <v>89</v>
      </c>
      <c r="B65" s="25" t="s">
        <v>126</v>
      </c>
      <c r="C65" s="22">
        <v>282</v>
      </c>
      <c r="D65" s="22">
        <f t="shared" si="27"/>
        <v>152</v>
      </c>
      <c r="E65" s="22">
        <v>134</v>
      </c>
      <c r="F65" s="22">
        <v>18</v>
      </c>
      <c r="G65" s="23">
        <f t="shared" si="28"/>
        <v>5801.5</v>
      </c>
      <c r="H65" s="23">
        <v>5148.8999999999996</v>
      </c>
      <c r="I65" s="23">
        <v>652.6</v>
      </c>
      <c r="J65" s="23">
        <f t="shared" si="29"/>
        <v>202333114.00000003</v>
      </c>
      <c r="K65" s="23">
        <v>200309782.86000001</v>
      </c>
      <c r="L65" s="23">
        <v>1820998.03</v>
      </c>
      <c r="M65" s="23">
        <v>202333.11</v>
      </c>
      <c r="N65" s="23">
        <f t="shared" si="30"/>
        <v>0</v>
      </c>
      <c r="O65" s="23">
        <v>0</v>
      </c>
      <c r="P65" s="23">
        <v>0</v>
      </c>
      <c r="Q65" s="23">
        <f t="shared" si="31"/>
        <v>0</v>
      </c>
      <c r="R65" s="23">
        <v>0</v>
      </c>
      <c r="S65" s="23">
        <v>0</v>
      </c>
    </row>
    <row r="66" spans="1:20" ht="18.75" x14ac:dyDescent="0.25">
      <c r="A66" s="26" t="s">
        <v>90</v>
      </c>
      <c r="B66" s="25" t="s">
        <v>117</v>
      </c>
      <c r="C66" s="22">
        <v>5</v>
      </c>
      <c r="D66" s="22">
        <f t="shared" si="27"/>
        <v>2</v>
      </c>
      <c r="E66" s="22">
        <v>2</v>
      </c>
      <c r="F66" s="22">
        <v>0</v>
      </c>
      <c r="G66" s="23">
        <f t="shared" si="28"/>
        <v>112.7</v>
      </c>
      <c r="H66" s="23">
        <v>112.7</v>
      </c>
      <c r="I66" s="23">
        <v>0</v>
      </c>
      <c r="J66" s="23">
        <f t="shared" si="29"/>
        <v>3930525.2</v>
      </c>
      <c r="K66" s="23">
        <v>3891219.95</v>
      </c>
      <c r="L66" s="23">
        <v>35374.730000000003</v>
      </c>
      <c r="M66" s="23">
        <v>3930.52</v>
      </c>
      <c r="N66" s="23">
        <f t="shared" si="30"/>
        <v>0</v>
      </c>
      <c r="O66" s="23">
        <v>0</v>
      </c>
      <c r="P66" s="23">
        <v>0</v>
      </c>
      <c r="Q66" s="23">
        <f t="shared" si="31"/>
        <v>0</v>
      </c>
      <c r="R66" s="23">
        <v>0</v>
      </c>
      <c r="S66" s="23">
        <v>0</v>
      </c>
    </row>
    <row r="67" spans="1:20" ht="18.75" x14ac:dyDescent="0.25">
      <c r="A67" s="26" t="s">
        <v>91</v>
      </c>
      <c r="B67" s="25" t="s">
        <v>121</v>
      </c>
      <c r="C67" s="22">
        <v>2</v>
      </c>
      <c r="D67" s="22">
        <f t="shared" si="27"/>
        <v>1</v>
      </c>
      <c r="E67" s="22">
        <v>1</v>
      </c>
      <c r="F67" s="22">
        <v>0</v>
      </c>
      <c r="G67" s="23">
        <f t="shared" si="28"/>
        <v>62.3</v>
      </c>
      <c r="H67" s="23">
        <v>62.3</v>
      </c>
      <c r="I67" s="23">
        <v>0</v>
      </c>
      <c r="J67" s="23">
        <f t="shared" si="29"/>
        <v>2172774.7999999998</v>
      </c>
      <c r="K67" s="23">
        <v>2151047.0499999998</v>
      </c>
      <c r="L67" s="23">
        <v>19554.97</v>
      </c>
      <c r="M67" s="23">
        <v>2172.7800000000002</v>
      </c>
      <c r="N67" s="23">
        <f t="shared" si="30"/>
        <v>0</v>
      </c>
      <c r="O67" s="23">
        <v>0</v>
      </c>
      <c r="P67" s="23">
        <v>0</v>
      </c>
      <c r="Q67" s="23">
        <f t="shared" si="31"/>
        <v>0</v>
      </c>
      <c r="R67" s="23">
        <v>0</v>
      </c>
      <c r="S67" s="23">
        <v>0</v>
      </c>
    </row>
    <row r="68" spans="1:20" ht="18.75" x14ac:dyDescent="0.25">
      <c r="A68" s="26" t="s">
        <v>92</v>
      </c>
      <c r="B68" s="25" t="s">
        <v>100</v>
      </c>
      <c r="C68" s="22">
        <v>3</v>
      </c>
      <c r="D68" s="22">
        <f t="shared" si="27"/>
        <v>3</v>
      </c>
      <c r="E68" s="22">
        <v>3</v>
      </c>
      <c r="F68" s="22">
        <v>0</v>
      </c>
      <c r="G68" s="23">
        <f t="shared" si="28"/>
        <v>68.7</v>
      </c>
      <c r="H68" s="23">
        <v>68.7</v>
      </c>
      <c r="I68" s="23">
        <v>0</v>
      </c>
      <c r="J68" s="23">
        <f t="shared" si="29"/>
        <v>2395981.2000000002</v>
      </c>
      <c r="K68" s="23">
        <v>2372021.39</v>
      </c>
      <c r="L68" s="23">
        <v>21563.83</v>
      </c>
      <c r="M68" s="23">
        <v>2395.98</v>
      </c>
      <c r="N68" s="23">
        <f t="shared" si="30"/>
        <v>0</v>
      </c>
      <c r="O68" s="23">
        <v>0</v>
      </c>
      <c r="P68" s="23">
        <v>0</v>
      </c>
      <c r="Q68" s="23">
        <f t="shared" si="31"/>
        <v>0</v>
      </c>
      <c r="R68" s="23">
        <v>0</v>
      </c>
      <c r="S68" s="23">
        <v>0</v>
      </c>
    </row>
    <row r="69" spans="1:20" ht="37.5" x14ac:dyDescent="0.25">
      <c r="A69" s="26" t="s">
        <v>93</v>
      </c>
      <c r="B69" s="25" t="s">
        <v>127</v>
      </c>
      <c r="C69" s="22">
        <v>181</v>
      </c>
      <c r="D69" s="22">
        <f t="shared" si="27"/>
        <v>80</v>
      </c>
      <c r="E69" s="22">
        <v>40</v>
      </c>
      <c r="F69" s="22">
        <v>40</v>
      </c>
      <c r="G69" s="23">
        <f t="shared" si="28"/>
        <v>2658.3</v>
      </c>
      <c r="H69" s="23">
        <v>1360.1</v>
      </c>
      <c r="I69" s="23">
        <v>1298.2</v>
      </c>
      <c r="J69" s="23">
        <f t="shared" si="29"/>
        <v>92710870.800000012</v>
      </c>
      <c r="K69" s="23">
        <v>91783762.090000004</v>
      </c>
      <c r="L69" s="23">
        <v>834397.84</v>
      </c>
      <c r="M69" s="23">
        <v>92710.87</v>
      </c>
      <c r="N69" s="23">
        <f t="shared" si="30"/>
        <v>0</v>
      </c>
      <c r="O69" s="23">
        <v>0</v>
      </c>
      <c r="P69" s="23">
        <v>0</v>
      </c>
      <c r="Q69" s="23">
        <f t="shared" si="31"/>
        <v>0</v>
      </c>
      <c r="R69" s="23">
        <v>0</v>
      </c>
      <c r="S69" s="23">
        <v>0</v>
      </c>
    </row>
    <row r="70" spans="1:20" ht="37.5" x14ac:dyDescent="0.25">
      <c r="A70" s="26" t="s">
        <v>94</v>
      </c>
      <c r="B70" s="25" t="s">
        <v>128</v>
      </c>
      <c r="C70" s="22">
        <v>34</v>
      </c>
      <c r="D70" s="22">
        <f t="shared" si="27"/>
        <v>17</v>
      </c>
      <c r="E70" s="22">
        <v>7</v>
      </c>
      <c r="F70" s="22">
        <v>10</v>
      </c>
      <c r="G70" s="23">
        <f t="shared" si="28"/>
        <v>582.29999999999995</v>
      </c>
      <c r="H70" s="23">
        <v>230.5</v>
      </c>
      <c r="I70" s="23">
        <v>351.8</v>
      </c>
      <c r="J70" s="23">
        <f t="shared" si="29"/>
        <v>20308294.800000001</v>
      </c>
      <c r="K70" s="23">
        <v>20105211.850000001</v>
      </c>
      <c r="L70" s="23">
        <v>182774.65</v>
      </c>
      <c r="M70" s="23">
        <v>20308.3</v>
      </c>
      <c r="N70" s="23">
        <f t="shared" si="30"/>
        <v>0</v>
      </c>
      <c r="O70" s="23">
        <v>0</v>
      </c>
      <c r="P70" s="23">
        <v>0</v>
      </c>
      <c r="Q70" s="23">
        <f t="shared" si="31"/>
        <v>0</v>
      </c>
      <c r="R70" s="23">
        <v>0</v>
      </c>
      <c r="S70" s="23">
        <v>0</v>
      </c>
    </row>
    <row r="71" spans="1:20" ht="37.5" x14ac:dyDescent="0.25">
      <c r="A71" s="26" t="s">
        <v>95</v>
      </c>
      <c r="B71" s="25" t="s">
        <v>129</v>
      </c>
      <c r="C71" s="22">
        <v>113</v>
      </c>
      <c r="D71" s="22">
        <f t="shared" si="27"/>
        <v>65</v>
      </c>
      <c r="E71" s="22">
        <v>27</v>
      </c>
      <c r="F71" s="22">
        <v>38</v>
      </c>
      <c r="G71" s="23">
        <f t="shared" si="28"/>
        <v>1667.9</v>
      </c>
      <c r="H71" s="23">
        <v>750.26</v>
      </c>
      <c r="I71" s="23">
        <v>917.64</v>
      </c>
      <c r="J71" s="23">
        <f t="shared" si="29"/>
        <v>58169680.399999999</v>
      </c>
      <c r="K71" s="23">
        <v>57587983.600000001</v>
      </c>
      <c r="L71" s="23">
        <v>523527.12</v>
      </c>
      <c r="M71" s="23">
        <v>58169.68</v>
      </c>
      <c r="N71" s="23">
        <f t="shared" si="30"/>
        <v>0</v>
      </c>
      <c r="O71" s="23">
        <v>0</v>
      </c>
      <c r="P71" s="23">
        <v>0</v>
      </c>
      <c r="Q71" s="23">
        <f t="shared" si="31"/>
        <v>0</v>
      </c>
      <c r="R71" s="23">
        <v>0</v>
      </c>
      <c r="S71" s="23">
        <v>0</v>
      </c>
    </row>
    <row r="72" spans="1:20" ht="15.6" customHeight="1" x14ac:dyDescent="0.25">
      <c r="P72" s="7"/>
      <c r="Q72" s="7"/>
      <c r="R72" s="8"/>
    </row>
    <row r="73" spans="1:20" ht="15.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20" ht="15" customHeight="1" x14ac:dyDescent="0.25">
      <c r="A74" s="28"/>
      <c r="B74" s="28"/>
      <c r="C74" s="28"/>
      <c r="D74" s="28"/>
      <c r="E74" s="28"/>
      <c r="F74" s="28"/>
      <c r="G74" s="28"/>
      <c r="H74" s="28"/>
      <c r="I74" s="13"/>
      <c r="J74" s="31" t="s">
        <v>132</v>
      </c>
      <c r="K74" s="31"/>
      <c r="L74" s="13"/>
      <c r="M74" s="14"/>
      <c r="N74" s="14"/>
      <c r="O74" s="14"/>
      <c r="P74" s="14"/>
      <c r="Q74" s="14"/>
      <c r="R74" s="14"/>
      <c r="S74" s="14"/>
    </row>
    <row r="75" spans="1:20" ht="15" customHeight="1" x14ac:dyDescent="0.25">
      <c r="A75" s="28"/>
      <c r="B75" s="28"/>
      <c r="C75" s="28"/>
      <c r="D75" s="28"/>
      <c r="E75" s="28"/>
      <c r="F75" s="28"/>
      <c r="G75" s="28"/>
      <c r="H75" s="28"/>
      <c r="I75" s="13"/>
      <c r="J75" s="13"/>
      <c r="K75" s="13"/>
      <c r="L75" s="13"/>
      <c r="M75" s="13"/>
      <c r="N75" s="13"/>
      <c r="O75" s="14"/>
      <c r="P75" s="14"/>
      <c r="Q75" s="14"/>
      <c r="R75" s="14"/>
      <c r="S75" s="14"/>
      <c r="T75" s="5"/>
    </row>
    <row r="76" spans="1:20" ht="15" customHeight="1" x14ac:dyDescent="0.25">
      <c r="A76" s="28"/>
      <c r="B76" s="28"/>
      <c r="C76" s="28"/>
      <c r="D76" s="28"/>
      <c r="E76" s="28"/>
      <c r="F76" s="28"/>
      <c r="G76" s="28"/>
      <c r="H76" s="28"/>
      <c r="I76" s="13"/>
      <c r="J76" s="13"/>
      <c r="K76" s="13"/>
      <c r="L76" s="13"/>
      <c r="M76" s="13"/>
      <c r="N76" s="14"/>
      <c r="O76" s="30"/>
      <c r="P76" s="30"/>
      <c r="Q76" s="30"/>
      <c r="R76" s="30"/>
      <c r="S76" s="30"/>
    </row>
    <row r="77" spans="1:20" ht="15" customHeight="1" x14ac:dyDescent="0.25">
      <c r="A77" s="15"/>
      <c r="B77" s="15"/>
      <c r="C77" s="15"/>
      <c r="D77" s="15"/>
      <c r="E77" s="15"/>
      <c r="F77" s="15"/>
      <c r="G77" s="15"/>
      <c r="H77" s="15"/>
      <c r="I77" s="13"/>
      <c r="J77" s="13"/>
      <c r="K77" s="13"/>
      <c r="L77" s="13"/>
      <c r="M77" s="13"/>
      <c r="N77" s="14"/>
      <c r="O77" s="29"/>
      <c r="P77" s="29"/>
      <c r="Q77" s="29"/>
      <c r="R77" s="29"/>
      <c r="S77" s="29"/>
    </row>
    <row r="78" spans="1:20" ht="15" customHeight="1" x14ac:dyDescent="0.25">
      <c r="A78" s="15"/>
      <c r="B78" s="15"/>
      <c r="C78" s="15"/>
      <c r="D78" s="15"/>
      <c r="E78" s="15"/>
      <c r="F78" s="15"/>
      <c r="G78" s="15"/>
      <c r="H78" s="15"/>
      <c r="I78" s="13"/>
      <c r="J78" s="13"/>
      <c r="K78" s="13"/>
      <c r="L78" s="13"/>
      <c r="M78" s="13"/>
      <c r="N78" s="14"/>
      <c r="O78" s="16"/>
      <c r="P78" s="16"/>
      <c r="Q78" s="16"/>
      <c r="R78" s="17"/>
      <c r="S78" s="17"/>
    </row>
    <row r="79" spans="1:20" ht="15" customHeight="1" x14ac:dyDescent="0.25">
      <c r="A79" s="15"/>
      <c r="B79" s="15"/>
      <c r="C79" s="15"/>
      <c r="D79" s="15"/>
      <c r="E79" s="15"/>
      <c r="F79" s="15"/>
      <c r="G79" s="15"/>
      <c r="H79" s="15"/>
      <c r="I79" s="13"/>
      <c r="J79" s="13"/>
      <c r="K79" s="13"/>
      <c r="L79" s="13"/>
      <c r="M79" s="13"/>
      <c r="N79" s="14"/>
      <c r="O79" s="30"/>
      <c r="P79" s="30"/>
      <c r="Q79" s="30"/>
      <c r="R79" s="32"/>
      <c r="S79" s="32"/>
    </row>
    <row r="80" spans="1:20" ht="15" customHeight="1" x14ac:dyDescent="0.25">
      <c r="A80" s="9"/>
      <c r="B80" s="9"/>
      <c r="C80" s="9"/>
      <c r="D80" s="9"/>
      <c r="E80" s="9"/>
      <c r="F80" s="9"/>
      <c r="G80" s="9"/>
      <c r="H80" s="9"/>
      <c r="I80" s="4"/>
      <c r="J80" s="4"/>
      <c r="K80" s="4"/>
      <c r="L80" s="4"/>
      <c r="M80" s="4"/>
      <c r="P80" s="10"/>
      <c r="Q80" s="10"/>
      <c r="R80" s="10"/>
      <c r="S80" s="10"/>
    </row>
  </sheetData>
  <sheetProtection formatCells="0" formatColumns="0" formatRows="0" insertColumns="0" insertRows="0" insertHyperlinks="0" deleteColumns="0" deleteRows="0" sort="0" autoFilter="0" pivotTables="0"/>
  <mergeCells count="30">
    <mergeCell ref="O9:P9"/>
    <mergeCell ref="N8:P8"/>
    <mergeCell ref="Q8:S8"/>
    <mergeCell ref="H9:I9"/>
    <mergeCell ref="R1:S1"/>
    <mergeCell ref="Q4:S4"/>
    <mergeCell ref="A6:S6"/>
    <mergeCell ref="A5:S5"/>
    <mergeCell ref="O79:Q79"/>
    <mergeCell ref="R79:S79"/>
    <mergeCell ref="C8:C10"/>
    <mergeCell ref="B8:B10"/>
    <mergeCell ref="A8:A10"/>
    <mergeCell ref="D9:D10"/>
    <mergeCell ref="G9:G10"/>
    <mergeCell ref="E9:F9"/>
    <mergeCell ref="R9:S9"/>
    <mergeCell ref="J8:M8"/>
    <mergeCell ref="J9:J10"/>
    <mergeCell ref="D8:F8"/>
    <mergeCell ref="G8:I8"/>
    <mergeCell ref="N9:N10"/>
    <mergeCell ref="Q9:Q10"/>
    <mergeCell ref="K9:M9"/>
    <mergeCell ref="A74:H76"/>
    <mergeCell ref="Q77:S77"/>
    <mergeCell ref="Q76:S76"/>
    <mergeCell ref="O77:P77"/>
    <mergeCell ref="O76:P76"/>
    <mergeCell ref="J74:K74"/>
  </mergeCells>
  <pageMargins left="0.27559055118110237" right="0.23622047244094491" top="0.74803149606299213" bottom="0.43307086614173229" header="0.31496062992125984" footer="0.31496062992125984"/>
  <pageSetup paperSize="9" scale="39" fitToHeight="0" orientation="landscape" r:id="rId1"/>
  <headerFooter>
    <oddHeader xml:space="preserve">&amp;C&amp;P+59  </oddHeader>
  </headerFooter>
  <rowBreaks count="1" manualBreakCount="1">
    <brk id="4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slobodina_ai</cp:lastModifiedBy>
  <cp:lastPrinted>2019-03-28T05:42:40Z</cp:lastPrinted>
  <dcterms:created xsi:type="dcterms:W3CDTF">2006-09-16T00:00:00Z</dcterms:created>
  <dcterms:modified xsi:type="dcterms:W3CDTF">2019-04-03T14:20:20Z</dcterms:modified>
</cp:coreProperties>
</file>